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445" tabRatio="758" activeTab="0"/>
  </bookViews>
  <sheets>
    <sheet name="レジメン" sheetId="1" r:id="rId1"/>
    <sheet name="患者情報" sheetId="2" r:id="rId2"/>
    <sheet name="注射せんday1" sheetId="3" r:id="rId3"/>
    <sheet name="注射せんday2.3" sheetId="4" r:id="rId4"/>
  </sheets>
  <externalReferences>
    <externalReference r:id="rId7"/>
  </externalReferences>
  <definedNames>
    <definedName name="_xlnm.Print_Area" localSheetId="0">'レジメン'!$A$1:$AV$43</definedName>
    <definedName name="_xlnm.Print_Area" localSheetId="2">'注射せんday1'!$B$1:$M$67</definedName>
    <definedName name="_xlnm.Print_Area" localSheetId="3">'注射せんday2.3'!$B$1:$M$67</definedName>
  </definedNames>
  <calcPr fullCalcOnLoad="1"/>
</workbook>
</file>

<file path=xl/sharedStrings.xml><?xml version="1.0" encoding="utf-8"?>
<sst xmlns="http://schemas.openxmlformats.org/spreadsheetml/2006/main" count="136" uniqueCount="98">
  <si>
    <t>～ 化学療法 ～</t>
  </si>
  <si>
    <t>様</t>
  </si>
  <si>
    <t>氏名</t>
  </si>
  <si>
    <t>生年月日</t>
  </si>
  <si>
    <t>身長</t>
  </si>
  <si>
    <t>体重</t>
  </si>
  <si>
    <t>体表面積</t>
  </si>
  <si>
    <t>(病名)</t>
  </si>
  <si>
    <t>(経過)</t>
  </si>
  <si>
    <t>外来／入院</t>
  </si>
  <si>
    <t>入院</t>
  </si>
  <si>
    <t>外来</t>
  </si>
  <si>
    <t>性別</t>
  </si>
  <si>
    <t>診察区分</t>
  </si>
  <si>
    <t>投与日</t>
  </si>
  <si>
    <t>cm</t>
  </si>
  <si>
    <t>kg</t>
  </si>
  <si>
    <t>BSA</t>
  </si>
  <si>
    <t>●</t>
  </si>
  <si>
    <r>
      <t>ｍ</t>
    </r>
    <r>
      <rPr>
        <vertAlign val="superscript"/>
        <sz val="11"/>
        <rFont val="ＭＳ 明朝"/>
        <family val="1"/>
      </rPr>
      <t>2</t>
    </r>
  </si>
  <si>
    <t xml:space="preserve">① </t>
  </si>
  <si>
    <t xml:space="preserve">② </t>
  </si>
  <si>
    <t xml:space="preserve">③ </t>
  </si>
  <si>
    <t>●</t>
  </si>
  <si>
    <t>＜用法用量＞　１クール　３～４週間</t>
  </si>
  <si>
    <t>●</t>
  </si>
  <si>
    <t>（</t>
  </si>
  <si>
    <t xml:space="preserve"> </t>
  </si>
  <si>
    <r>
      <t>mg／m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）</t>
    </r>
  </si>
  <si>
    <t>ETP</t>
  </si>
  <si>
    <t>　　　※ 専用ルートを使用（薬局が持参）</t>
  </si>
  <si>
    <t>（day ①、２、３）</t>
  </si>
  <si>
    <t xml:space="preserve">① </t>
  </si>
  <si>
    <t xml:space="preserve">② </t>
  </si>
  <si>
    <t>ﾗｽﾃｯﾄ注 100mg</t>
  </si>
  <si>
    <t>（day １、②、３）</t>
  </si>
  <si>
    <t>ﾃﾞｷｻｰﾄ 6.6mg</t>
  </si>
  <si>
    <t>ｱﾛｷｼ 0.75mg</t>
  </si>
  <si>
    <t>ID</t>
  </si>
  <si>
    <t>カナ</t>
  </si>
  <si>
    <t>日付</t>
  </si>
  <si>
    <r>
      <t>年齢</t>
    </r>
    <r>
      <rPr>
        <sz val="8"/>
        <rFont val="ＭＳ 明朝"/>
        <family val="1"/>
      </rPr>
      <t xml:space="preserve"> (自動計算)</t>
    </r>
  </si>
  <si>
    <t>sCr</t>
  </si>
  <si>
    <r>
      <t>eGFR</t>
    </r>
    <r>
      <rPr>
        <sz val="8"/>
        <rFont val="ＭＳ 明朝"/>
        <family val="1"/>
      </rPr>
      <t xml:space="preserve"> (自動計算)</t>
    </r>
  </si>
  <si>
    <t>男</t>
  </si>
  <si>
    <t>女</t>
  </si>
  <si>
    <t>eGFR</t>
  </si>
  <si>
    <t>生食 100ml</t>
  </si>
  <si>
    <t>生食 500ｍｌ</t>
  </si>
  <si>
    <t>当日の指示受け　看護師　　　印</t>
  </si>
  <si>
    <t>Scr</t>
  </si>
  <si>
    <t>mg/dl</t>
  </si>
  <si>
    <t>CDDP</t>
  </si>
  <si>
    <t>＜投与量＞</t>
  </si>
  <si>
    <t>変更理由</t>
  </si>
  <si>
    <t>「CDDP ＋ ETP」</t>
  </si>
  <si>
    <t>ソルデム３A　1000ｍｌ</t>
  </si>
  <si>
    <t>（２時間）</t>
  </si>
  <si>
    <t>（100ml　　30分）</t>
  </si>
  <si>
    <t>　　薬局が無菌調製する</t>
  </si>
  <si>
    <t>　　（調製者）  　　（監査）</t>
  </si>
  <si>
    <t>生食 50ml　(ﾌﾟﾗｲﾐﾝｸﾞ用）</t>
  </si>
  <si>
    <t>ランダ注 50mg</t>
  </si>
  <si>
    <t>ランダ注 10mg</t>
  </si>
  <si>
    <t xml:space="preserve">④ </t>
  </si>
  <si>
    <t xml:space="preserve">⑤ </t>
  </si>
  <si>
    <t xml:space="preserve">⑥ </t>
  </si>
  <si>
    <t xml:space="preserve">⑦ </t>
  </si>
  <si>
    <t>（全開で）</t>
  </si>
  <si>
    <t>（105ml　　30分）</t>
  </si>
  <si>
    <t xml:space="preserve">④ </t>
  </si>
  <si>
    <t>（109ml　　30分）</t>
  </si>
  <si>
    <t>ｸﾞﾗﾆｾﾄﾛﾝ 3mg ｼﾘﾝｼﾞ</t>
  </si>
  <si>
    <t>ｷｯﾄ</t>
  </si>
  <si>
    <r>
      <t>ml/分/1.73ｍ</t>
    </r>
    <r>
      <rPr>
        <vertAlign val="superscript"/>
        <sz val="11"/>
        <rFont val="ＭＳ 明朝"/>
        <family val="1"/>
      </rPr>
      <t>2</t>
    </r>
  </si>
  <si>
    <t>生食 400ml （500－100ml）</t>
  </si>
  <si>
    <t>体重
BSA</t>
  </si>
  <si>
    <t>ﾌﾟﾛｲﾒﾝﾄﾞ注 150ｍｇ</t>
  </si>
  <si>
    <t>ETP：ﾗｽﾃｯﾄ注100mg/5ml</t>
  </si>
  <si>
    <t>CDDP：ﾗﾝﾀﾞ注10mg/20ml</t>
  </si>
  <si>
    <t>CDDP：ﾗﾝﾀﾞ注50mg/100ml</t>
  </si>
  <si>
    <t>【化学療法・治療計画書】</t>
  </si>
  <si>
    <t>＜適応＞　肝原発神経内分泌腫瘍　・　小細胞肺がん</t>
  </si>
  <si>
    <t>100000-0</t>
  </si>
  <si>
    <t>オオズ　タロウ</t>
  </si>
  <si>
    <t>大洲　太郎</t>
  </si>
  <si>
    <t>内科　Dr.</t>
  </si>
  <si>
    <t>ID：</t>
  </si>
  <si>
    <t>才</t>
  </si>
  <si>
    <t>V</t>
  </si>
  <si>
    <t>（　630ml　　120分）</t>
  </si>
  <si>
    <t>＜ﾗﾝﾀﾞ 130mg　　260ｍｌ　採取＞</t>
  </si>
  <si>
    <t>（508.5ml　　60分）</t>
  </si>
  <si>
    <t>＜ﾗｽﾃｯﾄ 170mg　　8.5ml　採取＞</t>
  </si>
  <si>
    <t>市立大洲病院</t>
  </si>
  <si>
    <r>
      <t>CDDP・・・・・</t>
    </r>
    <r>
      <rPr>
        <sz val="10"/>
        <color indexed="10"/>
        <rFont val="ＭＳ Ｐ明朝"/>
        <family val="1"/>
      </rPr>
      <t>ﾗﾝﾀﾞ</t>
    </r>
  </si>
  <si>
    <r>
      <t xml:space="preserve">ETP・・・・・・ </t>
    </r>
    <r>
      <rPr>
        <sz val="10"/>
        <color indexed="10"/>
        <rFont val="ＭＳ Ｐ明朝"/>
        <family val="1"/>
      </rPr>
      <t>ﾗｽﾃｯﾄ</t>
    </r>
  </si>
  <si>
    <t>レジメン・・・「CDDP+ETP」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</si>
</sst>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/d;@"/>
    <numFmt numFmtId="178" formatCode="m&quot;      d&quot;"/>
    <numFmt numFmtId="179" formatCode="m&quot; &quot;d&quot; &quot;"/>
    <numFmt numFmtId="180" formatCode="\ \ m&quot; &quot;\ \ \ d&quot; &quot;"/>
    <numFmt numFmtId="181" formatCode="\ \ \ \ m&quot; &quot;\ \ \ \ \ d&quot; &quot;"/>
    <numFmt numFmtId="182" formatCode="\ \ \ \ m&quot; &quot;\ \ \ \ \ \ \ \ \ d&quot; &quot;"/>
    <numFmt numFmtId="183" formatCode="\ \ \ m&quot; &quot;\ \ \ \ \ \ \ \ \ \ d&quot; &quot;"/>
    <numFmt numFmtId="184" formatCode="\ \ \ m&quot; &quot;\ \ \ \ \ d&quot; &quot;"/>
    <numFmt numFmtId="185" formatCode="\ m&quot; &quot;\ \ \ \ \ d&quot; &quot;"/>
    <numFmt numFmtId="186" formatCode="\ m&quot; &quot;\ \ \ \ \ \ d&quot; &quot;"/>
    <numFmt numFmtId="187" formatCode="\ m&quot; &quot;\ \ \ \ \ \ \ d&quot; &quot;"/>
    <numFmt numFmtId="188" formatCode="\ m&quot; &quot;\ \ \ \ \ \ \ \ d&quot; &quot;"/>
    <numFmt numFmtId="189" formatCode="\ \ m&quot; &quot;\ \ \ \ \ \ \ d&quot; &quot;"/>
    <numFmt numFmtId="190" formatCode="m&quot; &quot;\ \ \ \ \ \ \ d&quot; &quot;"/>
    <numFmt numFmtId="191" formatCode="m&quot; &quot;\ \ \ \ \ \ d&quot; &quot;"/>
    <numFmt numFmtId="192" formatCode="m&quot; &quot;\ \ \ \ \ \ \ \ d&quot; &quot;"/>
    <numFmt numFmtId="193" formatCode="m&quot; &quot;\ \ \ \ \ \ \ \ \ \ d&quot; &quot;"/>
    <numFmt numFmtId="194" formatCode="\ \ \ \ \ \ \ \ m&quot; &quot;\ \ \ \ \ \ \ \ \ d&quot; &quot;"/>
    <numFmt numFmtId="195" formatCode="\ \ \ \ \ \ \ \ \ \ \ \ \ m&quot; &quot;\ \ \ \ \ \ \ \ \ d&quot; &quot;"/>
    <numFmt numFmtId="196" formatCode="\ \ \ \ \ \ \ \ \ \ \ \ \ \ \ \ \ \ m&quot; &quot;\ \ \ \ \ \ \ \ \ d&quot; &quot;"/>
    <numFmt numFmtId="197" formatCode="\ \ \ \ \ \ \ \ \ \ \ \ \ \ \ \ \ \ \ \ \ \ \ m&quot; &quot;\ \ \ \ \ \ \ \ \ d&quot; &quot;"/>
    <numFmt numFmtId="198" formatCode="\ \ \ \ \ \ \ \ \ \ \ \ \ \ \ \ \ \ \ \ \ \ \ \ \ m&quot; &quot;\ \ \ \ \ \ \ \ \ d&quot; &quot;"/>
    <numFmt numFmtId="199" formatCode="\ \ \ \ \ \ \ \ \ \ \ \ \ \ \ \ \ \ \ \ \ \ \ \ \ \ m&quot; &quot;\ \ \ \ \ \ \ \ \ d&quot; &quot;"/>
    <numFmt numFmtId="200" formatCode="\ \ \ \ \ \ \ \ \ \ \ \ \ \ \ \ \ \ \ \ \ \ \ \ \ \ m&quot; &quot;\ \ \ \ \ \ \ \ \ \ d&quot; &quot;"/>
    <numFmt numFmtId="201" formatCode="\ \ \ \ \ \ \ \ \ \ m&quot; &quot;\ \ \ \ \ \ \ \ \ \ d&quot; &quot;"/>
    <numFmt numFmtId="202" formatCode="\ \ \ \ \ \ \ \ \ \ m&quot; &quot;\ \ \ \ \ \ \ \ d&quot; &quot;"/>
    <numFmt numFmtId="203" formatCode="\ \ \ \ \ \ \ \ \ \ m&quot; &quot;\ \ \ \ \ \ d&quot; &quot;"/>
    <numFmt numFmtId="204" formatCode="\ \ \ \ \ \ \ \ \ \ m&quot; &quot;\ \ \ \ \ d&quot; &quot;"/>
    <numFmt numFmtId="205" formatCode="m&quot; &quot;\ \ \ \ \ d&quot; &quot;"/>
    <numFmt numFmtId="206" formatCode="mmm\-yyyy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9"/>
      <name val="ＭＳ Ｐ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明朝"/>
      <family val="1"/>
    </font>
    <font>
      <sz val="16"/>
      <name val="HGP創英角ｺﾞｼｯｸUB"/>
      <family val="3"/>
    </font>
    <font>
      <sz val="20"/>
      <name val="ＭＳ 明朝"/>
      <family val="1"/>
    </font>
    <font>
      <vertAlign val="superscript"/>
      <sz val="10"/>
      <name val="ＭＳ 明朝"/>
      <family val="1"/>
    </font>
    <font>
      <sz val="10"/>
      <color indexed="15"/>
      <name val="ＭＳ Ｐ明朝"/>
      <family val="1"/>
    </font>
    <font>
      <sz val="8"/>
      <name val="ＭＳ 明朝"/>
      <family val="1"/>
    </font>
    <font>
      <b/>
      <sz val="2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10.5"/>
      <color indexed="8"/>
      <name val="ＭＳ 明朝"/>
      <family val="1"/>
    </font>
    <font>
      <vertAlign val="superscript"/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color indexed="12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0000FF"/>
      <name val="ＭＳ Ｐ明朝"/>
      <family val="1"/>
    </font>
    <font>
      <sz val="10"/>
      <color theme="1"/>
      <name val="ＭＳ 明朝"/>
      <family val="1"/>
    </font>
    <font>
      <sz val="9"/>
      <color theme="1"/>
      <name val="ＭＳ Ｐゴシック"/>
      <family val="3"/>
    </font>
    <font>
      <sz val="10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ck">
        <color indexed="43"/>
      </left>
      <right style="thick">
        <color indexed="43"/>
      </right>
      <top style="thick">
        <color indexed="4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 style="thick">
        <color indexed="4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57" fontId="8" fillId="0" borderId="0" xfId="0" applyNumberFormat="1" applyFont="1" applyAlignment="1">
      <alignment horizontal="left" vertic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0" fontId="12" fillId="0" borderId="10" xfId="0" applyFont="1" applyBorder="1" applyAlignment="1" quotePrefix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12" fillId="0" borderId="12" xfId="0" applyFont="1" applyBorder="1" applyAlignment="1" quotePrefix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33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center" vertical="center"/>
    </xf>
    <xf numFmtId="177" fontId="10" fillId="33" borderId="0" xfId="0" applyNumberFormat="1" applyFont="1" applyFill="1" applyBorder="1" applyAlignment="1">
      <alignment horizontal="center" vertical="center"/>
    </xf>
    <xf numFmtId="193" fontId="2" fillId="33" borderId="0" xfId="0" applyNumberFormat="1" applyFont="1" applyFill="1" applyBorder="1" applyAlignment="1">
      <alignment horizontal="left" vertical="center" indent="6"/>
    </xf>
    <xf numFmtId="0" fontId="0" fillId="33" borderId="0" xfId="0" applyFill="1" applyBorder="1" applyAlignment="1">
      <alignment vertical="center"/>
    </xf>
    <xf numFmtId="0" fontId="10" fillId="33" borderId="0" xfId="0" applyFont="1" applyFill="1" applyAlignment="1">
      <alignment horizontal="right" vertical="center"/>
    </xf>
    <xf numFmtId="0" fontId="8" fillId="33" borderId="0" xfId="0" applyFont="1" applyFill="1" applyBorder="1" applyAlignment="1">
      <alignment horizontal="left" vertical="center" indent="3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 indent="3"/>
    </xf>
    <xf numFmtId="0" fontId="9" fillId="33" borderId="0" xfId="0" applyFont="1" applyFill="1" applyBorder="1" applyAlignment="1">
      <alignment horizontal="left" vertical="center"/>
    </xf>
    <xf numFmtId="57" fontId="8" fillId="33" borderId="0" xfId="0" applyNumberFormat="1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 quotePrefix="1">
      <alignment horizontal="right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57" fontId="8" fillId="0" borderId="2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0" borderId="13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57" fontId="1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19" fillId="33" borderId="2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57" fontId="8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57" fontId="2" fillId="0" borderId="22" xfId="0" applyNumberFormat="1" applyFont="1" applyBorder="1" applyAlignment="1">
      <alignment horizontal="center" vertical="center"/>
    </xf>
    <xf numFmtId="9" fontId="8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185" fontId="7" fillId="33" borderId="0" xfId="0" applyNumberFormat="1" applyFont="1" applyFill="1" applyBorder="1" applyAlignment="1">
      <alignment horizontal="left" vertical="center"/>
    </xf>
    <xf numFmtId="57" fontId="16" fillId="35" borderId="23" xfId="0" applyNumberFormat="1" applyFont="1" applyFill="1" applyBorder="1" applyAlignment="1">
      <alignment horizontal="center" vertical="center"/>
    </xf>
    <xf numFmtId="57" fontId="16" fillId="35" borderId="24" xfId="0" applyNumberFormat="1" applyFont="1" applyFill="1" applyBorder="1" applyAlignment="1">
      <alignment horizontal="center" vertical="center"/>
    </xf>
    <xf numFmtId="57" fontId="8" fillId="33" borderId="0" xfId="0" applyNumberFormat="1" applyFont="1" applyFill="1" applyBorder="1" applyAlignment="1">
      <alignment horizontal="left" vertical="center" indent="3"/>
    </xf>
    <xf numFmtId="176" fontId="9" fillId="33" borderId="0" xfId="0" applyNumberFormat="1" applyFont="1" applyFill="1" applyBorder="1" applyAlignment="1">
      <alignment horizontal="left" vertical="center" indent="3"/>
    </xf>
    <xf numFmtId="0" fontId="5" fillId="33" borderId="0" xfId="0" applyFont="1" applyFill="1" applyBorder="1" applyAlignment="1">
      <alignment horizontal="center" vertical="center"/>
    </xf>
    <xf numFmtId="0" fontId="66" fillId="0" borderId="21" xfId="0" applyFont="1" applyBorder="1" applyAlignment="1">
      <alignment vertical="center"/>
    </xf>
    <xf numFmtId="176" fontId="67" fillId="33" borderId="0" xfId="0" applyNumberFormat="1" applyFont="1" applyFill="1" applyBorder="1" applyAlignment="1">
      <alignment horizontal="left" vertical="center"/>
    </xf>
    <xf numFmtId="0" fontId="68" fillId="33" borderId="0" xfId="0" applyNumberFormat="1" applyFont="1" applyFill="1" applyBorder="1" applyAlignment="1">
      <alignment horizontal="left" vertical="center"/>
    </xf>
    <xf numFmtId="0" fontId="69" fillId="33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9"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0" name="Text Box 22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11</xdr:row>
      <xdr:rowOff>0</xdr:rowOff>
    </xdr:from>
    <xdr:to>
      <xdr:col>1</xdr:col>
      <xdr:colOff>981075</xdr:colOff>
      <xdr:row>12</xdr:row>
      <xdr:rowOff>9525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543050" y="2828925"/>
          <a:ext cx="466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485775</xdr:colOff>
      <xdr:row>10</xdr:row>
      <xdr:rowOff>0</xdr:rowOff>
    </xdr:from>
    <xdr:to>
      <xdr:col>1</xdr:col>
      <xdr:colOff>1009650</xdr:colOff>
      <xdr:row>11</xdr:row>
      <xdr:rowOff>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1514475" y="257175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ｋｇ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9</xdr:row>
      <xdr:rowOff>9525</xdr:rowOff>
    </xdr:from>
    <xdr:to>
      <xdr:col>1</xdr:col>
      <xdr:colOff>990600</xdr:colOff>
      <xdr:row>10</xdr:row>
      <xdr:rowOff>0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1495425" y="2324100"/>
          <a:ext cx="523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ｃｍ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523875</xdr:colOff>
      <xdr:row>13</xdr:row>
      <xdr:rowOff>9525</xdr:rowOff>
    </xdr:from>
    <xdr:to>
      <xdr:col>2</xdr:col>
      <xdr:colOff>352425</xdr:colOff>
      <xdr:row>14</xdr:row>
      <xdr:rowOff>57150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552575" y="3352800"/>
          <a:ext cx="1228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ml/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/1.73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ｍ</a:t>
          </a:r>
          <a:r>
            <a:rPr lang="en-US" cap="none" sz="105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514350</xdr:colOff>
      <xdr:row>12</xdr:row>
      <xdr:rowOff>19050</xdr:rowOff>
    </xdr:from>
    <xdr:to>
      <xdr:col>1</xdr:col>
      <xdr:colOff>1076325</xdr:colOff>
      <xdr:row>13</xdr:row>
      <xdr:rowOff>9525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1543050" y="3105150"/>
          <a:ext cx="561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mg/dl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466725</xdr:colOff>
      <xdr:row>8</xdr:row>
      <xdr:rowOff>9525</xdr:rowOff>
    </xdr:from>
    <xdr:to>
      <xdr:col>1</xdr:col>
      <xdr:colOff>866775</xdr:colOff>
      <xdr:row>9</xdr:row>
      <xdr:rowOff>0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1495425" y="2066925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12</xdr:col>
      <xdr:colOff>504825</xdr:colOff>
      <xdr:row>65</xdr:row>
      <xdr:rowOff>142875</xdr:rowOff>
    </xdr:to>
    <xdr:grpSp>
      <xdr:nvGrpSpPr>
        <xdr:cNvPr id="1" name="Group 558"/>
        <xdr:cNvGrpSpPr>
          <a:grpSpLocks/>
        </xdr:cNvGrpSpPr>
      </xdr:nvGrpSpPr>
      <xdr:grpSpPr>
        <a:xfrm>
          <a:off x="276225" y="0"/>
          <a:ext cx="7677150" cy="10696575"/>
          <a:chOff x="1601" y="0"/>
          <a:chExt cx="806" cy="1123"/>
        </a:xfrm>
        <a:solidFill>
          <a:srgbClr val="FFFFFF"/>
        </a:solidFill>
      </xdr:grpSpPr>
      <xdr:sp>
        <xdr:nvSpPr>
          <xdr:cNvPr id="2" name="Line 559"/>
          <xdr:cNvSpPr>
            <a:spLocks/>
          </xdr:cNvSpPr>
        </xdr:nvSpPr>
        <xdr:spPr>
          <a:xfrm>
            <a:off x="2405" y="252"/>
            <a:ext cx="0" cy="8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560"/>
          <xdr:cNvSpPr>
            <a:spLocks/>
          </xdr:cNvSpPr>
        </xdr:nvSpPr>
        <xdr:spPr>
          <a:xfrm>
            <a:off x="1669" y="252"/>
            <a:ext cx="0" cy="8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61"/>
          <xdr:cNvSpPr>
            <a:spLocks/>
          </xdr:cNvSpPr>
        </xdr:nvSpPr>
        <xdr:spPr>
          <a:xfrm>
            <a:off x="1672" y="854"/>
            <a:ext cx="7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62"/>
          <xdr:cNvSpPr>
            <a:spLocks/>
          </xdr:cNvSpPr>
        </xdr:nvSpPr>
        <xdr:spPr>
          <a:xfrm>
            <a:off x="1672" y="1122"/>
            <a:ext cx="7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563"/>
          <xdr:cNvSpPr txBox="1">
            <a:spLocks noChangeArrowheads="1"/>
          </xdr:cNvSpPr>
        </xdr:nvSpPr>
        <xdr:spPr>
          <a:xfrm>
            <a:off x="1910" y="12"/>
            <a:ext cx="224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注　　射　　指　　示　　せ　　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Rectangle 565"/>
          <xdr:cNvSpPr>
            <a:spLocks/>
          </xdr:cNvSpPr>
        </xdr:nvSpPr>
        <xdr:spPr>
          <a:xfrm>
            <a:off x="1669" y="59"/>
            <a:ext cx="418" cy="12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566"/>
          <xdr:cNvSpPr>
            <a:spLocks/>
          </xdr:cNvSpPr>
        </xdr:nvSpPr>
        <xdr:spPr>
          <a:xfrm flipV="1">
            <a:off x="1669" y="91"/>
            <a:ext cx="4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567"/>
          <xdr:cNvSpPr>
            <a:spLocks/>
          </xdr:cNvSpPr>
        </xdr:nvSpPr>
        <xdr:spPr>
          <a:xfrm flipV="1">
            <a:off x="1672" y="122"/>
            <a:ext cx="4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568"/>
          <xdr:cNvSpPr>
            <a:spLocks/>
          </xdr:cNvSpPr>
        </xdr:nvSpPr>
        <xdr:spPr>
          <a:xfrm>
            <a:off x="1763" y="61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569"/>
          <xdr:cNvSpPr>
            <a:spLocks/>
          </xdr:cNvSpPr>
        </xdr:nvSpPr>
        <xdr:spPr>
          <a:xfrm>
            <a:off x="1811" y="61"/>
            <a:ext cx="0" cy="1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570"/>
          <xdr:cNvSpPr>
            <a:spLocks/>
          </xdr:cNvSpPr>
        </xdr:nvSpPr>
        <xdr:spPr>
          <a:xfrm>
            <a:off x="1856" y="59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571"/>
          <xdr:cNvSpPr>
            <a:spLocks/>
          </xdr:cNvSpPr>
        </xdr:nvSpPr>
        <xdr:spPr>
          <a:xfrm>
            <a:off x="1902" y="61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572"/>
          <xdr:cNvSpPr>
            <a:spLocks/>
          </xdr:cNvSpPr>
        </xdr:nvSpPr>
        <xdr:spPr>
          <a:xfrm>
            <a:off x="1950" y="61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573"/>
          <xdr:cNvSpPr>
            <a:spLocks/>
          </xdr:cNvSpPr>
        </xdr:nvSpPr>
        <xdr:spPr>
          <a:xfrm>
            <a:off x="1994" y="61"/>
            <a:ext cx="0" cy="1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574"/>
          <xdr:cNvSpPr>
            <a:spLocks/>
          </xdr:cNvSpPr>
        </xdr:nvSpPr>
        <xdr:spPr>
          <a:xfrm>
            <a:off x="1717" y="61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575"/>
          <xdr:cNvSpPr>
            <a:spLocks/>
          </xdr:cNvSpPr>
        </xdr:nvSpPr>
        <xdr:spPr>
          <a:xfrm>
            <a:off x="2105" y="107"/>
            <a:ext cx="2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576"/>
          <xdr:cNvSpPr>
            <a:spLocks/>
          </xdr:cNvSpPr>
        </xdr:nvSpPr>
        <xdr:spPr>
          <a:xfrm>
            <a:off x="2134" y="59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577"/>
          <xdr:cNvSpPr>
            <a:spLocks/>
          </xdr:cNvSpPr>
        </xdr:nvSpPr>
        <xdr:spPr>
          <a:xfrm>
            <a:off x="1749" y="254"/>
            <a:ext cx="0" cy="6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578"/>
          <xdr:cNvSpPr>
            <a:spLocks/>
          </xdr:cNvSpPr>
        </xdr:nvSpPr>
        <xdr:spPr>
          <a:xfrm>
            <a:off x="1705" y="855"/>
            <a:ext cx="0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579"/>
          <xdr:cNvSpPr>
            <a:spLocks/>
          </xdr:cNvSpPr>
        </xdr:nvSpPr>
        <xdr:spPr>
          <a:xfrm>
            <a:off x="2089" y="254"/>
            <a:ext cx="0" cy="6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580"/>
          <xdr:cNvSpPr>
            <a:spLocks/>
          </xdr:cNvSpPr>
        </xdr:nvSpPr>
        <xdr:spPr>
          <a:xfrm>
            <a:off x="2014" y="856"/>
            <a:ext cx="0" cy="2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581"/>
          <xdr:cNvSpPr>
            <a:spLocks/>
          </xdr:cNvSpPr>
        </xdr:nvSpPr>
        <xdr:spPr>
          <a:xfrm>
            <a:off x="1982" y="855"/>
            <a:ext cx="0" cy="2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582"/>
          <xdr:cNvSpPr>
            <a:spLocks/>
          </xdr:cNvSpPr>
        </xdr:nvSpPr>
        <xdr:spPr>
          <a:xfrm>
            <a:off x="1669" y="274"/>
            <a:ext cx="7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Text Box 583"/>
          <xdr:cNvSpPr txBox="1">
            <a:spLocks noChangeArrowheads="1"/>
          </xdr:cNvSpPr>
        </xdr:nvSpPr>
        <xdr:spPr>
          <a:xfrm>
            <a:off x="1690" y="282"/>
            <a:ext cx="61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26" name="Text Box 584"/>
          <xdr:cNvSpPr txBox="1">
            <a:spLocks noChangeArrowheads="1"/>
          </xdr:cNvSpPr>
        </xdr:nvSpPr>
        <xdr:spPr>
          <a:xfrm>
            <a:off x="1690" y="304"/>
            <a:ext cx="6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27" name="Text Box 585"/>
          <xdr:cNvSpPr txBox="1">
            <a:spLocks noChangeArrowheads="1"/>
          </xdr:cNvSpPr>
        </xdr:nvSpPr>
        <xdr:spPr>
          <a:xfrm>
            <a:off x="1702" y="327"/>
            <a:ext cx="6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28" name="Text Box 586"/>
          <xdr:cNvSpPr txBox="1">
            <a:spLocks noChangeArrowheads="1"/>
          </xdr:cNvSpPr>
        </xdr:nvSpPr>
        <xdr:spPr>
          <a:xfrm>
            <a:off x="1690" y="350"/>
            <a:ext cx="6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29" name="Text Box 587"/>
          <xdr:cNvSpPr txBox="1">
            <a:spLocks noChangeArrowheads="1"/>
          </xdr:cNvSpPr>
        </xdr:nvSpPr>
        <xdr:spPr>
          <a:xfrm>
            <a:off x="1690" y="371"/>
            <a:ext cx="6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0" name="Text Box 588"/>
          <xdr:cNvSpPr txBox="1">
            <a:spLocks noChangeArrowheads="1"/>
          </xdr:cNvSpPr>
        </xdr:nvSpPr>
        <xdr:spPr>
          <a:xfrm>
            <a:off x="1690" y="394"/>
            <a:ext cx="6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５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1" name="Text Box 589"/>
          <xdr:cNvSpPr txBox="1">
            <a:spLocks noChangeArrowheads="1"/>
          </xdr:cNvSpPr>
        </xdr:nvSpPr>
        <xdr:spPr>
          <a:xfrm>
            <a:off x="1690" y="415"/>
            <a:ext cx="6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６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2" name="Text Box 590"/>
          <xdr:cNvSpPr txBox="1">
            <a:spLocks noChangeArrowheads="1"/>
          </xdr:cNvSpPr>
        </xdr:nvSpPr>
        <xdr:spPr>
          <a:xfrm>
            <a:off x="1690" y="438"/>
            <a:ext cx="6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７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3" name="Text Box 591"/>
          <xdr:cNvSpPr txBox="1">
            <a:spLocks noChangeArrowheads="1"/>
          </xdr:cNvSpPr>
        </xdr:nvSpPr>
        <xdr:spPr>
          <a:xfrm>
            <a:off x="1690" y="459"/>
            <a:ext cx="6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８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4" name="Text Box 592"/>
          <xdr:cNvSpPr txBox="1">
            <a:spLocks noChangeArrowheads="1"/>
          </xdr:cNvSpPr>
        </xdr:nvSpPr>
        <xdr:spPr>
          <a:xfrm>
            <a:off x="1690" y="482"/>
            <a:ext cx="6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5" name="Text Box 593"/>
          <xdr:cNvSpPr txBox="1">
            <a:spLocks noChangeArrowheads="1"/>
          </xdr:cNvSpPr>
        </xdr:nvSpPr>
        <xdr:spPr>
          <a:xfrm>
            <a:off x="1680" y="503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6" name="Text Box 594"/>
          <xdr:cNvSpPr txBox="1">
            <a:spLocks noChangeArrowheads="1"/>
          </xdr:cNvSpPr>
        </xdr:nvSpPr>
        <xdr:spPr>
          <a:xfrm>
            <a:off x="1680" y="526"/>
            <a:ext cx="7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7" name="Text Box 595"/>
          <xdr:cNvSpPr txBox="1">
            <a:spLocks noChangeArrowheads="1"/>
          </xdr:cNvSpPr>
        </xdr:nvSpPr>
        <xdr:spPr>
          <a:xfrm>
            <a:off x="1680" y="547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8" name="Text Box 596"/>
          <xdr:cNvSpPr txBox="1">
            <a:spLocks noChangeArrowheads="1"/>
          </xdr:cNvSpPr>
        </xdr:nvSpPr>
        <xdr:spPr>
          <a:xfrm>
            <a:off x="1680" y="570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9" name="Text Box 597"/>
          <xdr:cNvSpPr txBox="1">
            <a:spLocks noChangeArrowheads="1"/>
          </xdr:cNvSpPr>
        </xdr:nvSpPr>
        <xdr:spPr>
          <a:xfrm>
            <a:off x="1680" y="591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0" name="Text Box 598"/>
          <xdr:cNvSpPr txBox="1">
            <a:spLocks noChangeArrowheads="1"/>
          </xdr:cNvSpPr>
        </xdr:nvSpPr>
        <xdr:spPr>
          <a:xfrm>
            <a:off x="1680" y="614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１５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1" name="Text Box 599"/>
          <xdr:cNvSpPr txBox="1">
            <a:spLocks noChangeArrowheads="1"/>
          </xdr:cNvSpPr>
        </xdr:nvSpPr>
        <xdr:spPr>
          <a:xfrm>
            <a:off x="1680" y="635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１６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2" name="Text Box 600"/>
          <xdr:cNvSpPr txBox="1">
            <a:spLocks noChangeArrowheads="1"/>
          </xdr:cNvSpPr>
        </xdr:nvSpPr>
        <xdr:spPr>
          <a:xfrm>
            <a:off x="1680" y="658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１７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3" name="Text Box 601"/>
          <xdr:cNvSpPr txBox="1">
            <a:spLocks noChangeArrowheads="1"/>
          </xdr:cNvSpPr>
        </xdr:nvSpPr>
        <xdr:spPr>
          <a:xfrm>
            <a:off x="1680" y="679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１８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4" name="Text Box 602"/>
          <xdr:cNvSpPr txBox="1">
            <a:spLocks noChangeArrowheads="1"/>
          </xdr:cNvSpPr>
        </xdr:nvSpPr>
        <xdr:spPr>
          <a:xfrm>
            <a:off x="1680" y="702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5" name="Text Box 603"/>
          <xdr:cNvSpPr txBox="1">
            <a:spLocks noChangeArrowheads="1"/>
          </xdr:cNvSpPr>
        </xdr:nvSpPr>
        <xdr:spPr>
          <a:xfrm>
            <a:off x="1680" y="723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6" name="Text Box 604"/>
          <xdr:cNvSpPr txBox="1">
            <a:spLocks noChangeArrowheads="1"/>
          </xdr:cNvSpPr>
        </xdr:nvSpPr>
        <xdr:spPr>
          <a:xfrm>
            <a:off x="1680" y="746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7" name="Text Box 605"/>
          <xdr:cNvSpPr txBox="1">
            <a:spLocks noChangeArrowheads="1"/>
          </xdr:cNvSpPr>
        </xdr:nvSpPr>
        <xdr:spPr>
          <a:xfrm>
            <a:off x="1680" y="767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8" name="Text Box 606"/>
          <xdr:cNvSpPr txBox="1">
            <a:spLocks noChangeArrowheads="1"/>
          </xdr:cNvSpPr>
        </xdr:nvSpPr>
        <xdr:spPr>
          <a:xfrm>
            <a:off x="1680" y="790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9" name="Text Box 607"/>
          <xdr:cNvSpPr txBox="1">
            <a:spLocks noChangeArrowheads="1"/>
          </xdr:cNvSpPr>
        </xdr:nvSpPr>
        <xdr:spPr>
          <a:xfrm>
            <a:off x="1680" y="811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0" name="Line 608"/>
          <xdr:cNvSpPr>
            <a:spLocks/>
          </xdr:cNvSpPr>
        </xdr:nvSpPr>
        <xdr:spPr>
          <a:xfrm>
            <a:off x="160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609"/>
          <xdr:cNvSpPr>
            <a:spLocks/>
          </xdr:cNvSpPr>
        </xdr:nvSpPr>
        <xdr:spPr>
          <a:xfrm>
            <a:off x="1604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Text Box 610"/>
          <xdr:cNvSpPr txBox="1">
            <a:spLocks noChangeArrowheads="1"/>
          </xdr:cNvSpPr>
        </xdr:nvSpPr>
        <xdr:spPr>
          <a:xfrm>
            <a:off x="2028" y="282"/>
            <a:ext cx="67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3" name="Text Box 611"/>
          <xdr:cNvSpPr txBox="1">
            <a:spLocks noChangeArrowheads="1"/>
          </xdr:cNvSpPr>
        </xdr:nvSpPr>
        <xdr:spPr>
          <a:xfrm>
            <a:off x="2028" y="306"/>
            <a:ext cx="6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4" name="Text Box 612"/>
          <xdr:cNvSpPr txBox="1">
            <a:spLocks noChangeArrowheads="1"/>
          </xdr:cNvSpPr>
        </xdr:nvSpPr>
        <xdr:spPr>
          <a:xfrm>
            <a:off x="2037" y="327"/>
            <a:ext cx="6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5" name="Text Box 613"/>
          <xdr:cNvSpPr txBox="1">
            <a:spLocks noChangeArrowheads="1"/>
          </xdr:cNvSpPr>
        </xdr:nvSpPr>
        <xdr:spPr>
          <a:xfrm>
            <a:off x="2028" y="350"/>
            <a:ext cx="6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6" name="Text Box 614"/>
          <xdr:cNvSpPr txBox="1">
            <a:spLocks noChangeArrowheads="1"/>
          </xdr:cNvSpPr>
        </xdr:nvSpPr>
        <xdr:spPr>
          <a:xfrm>
            <a:off x="2028" y="371"/>
            <a:ext cx="7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7" name="Text Box 615"/>
          <xdr:cNvSpPr txBox="1">
            <a:spLocks noChangeArrowheads="1"/>
          </xdr:cNvSpPr>
        </xdr:nvSpPr>
        <xdr:spPr>
          <a:xfrm>
            <a:off x="2028" y="394"/>
            <a:ext cx="7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５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8" name="Text Box 616"/>
          <xdr:cNvSpPr txBox="1">
            <a:spLocks noChangeArrowheads="1"/>
          </xdr:cNvSpPr>
        </xdr:nvSpPr>
        <xdr:spPr>
          <a:xfrm>
            <a:off x="2029" y="415"/>
            <a:ext cx="7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６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9" name="Text Box 617"/>
          <xdr:cNvSpPr txBox="1">
            <a:spLocks noChangeArrowheads="1"/>
          </xdr:cNvSpPr>
        </xdr:nvSpPr>
        <xdr:spPr>
          <a:xfrm>
            <a:off x="2028" y="438"/>
            <a:ext cx="7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７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0" name="Text Box 618"/>
          <xdr:cNvSpPr txBox="1">
            <a:spLocks noChangeArrowheads="1"/>
          </xdr:cNvSpPr>
        </xdr:nvSpPr>
        <xdr:spPr>
          <a:xfrm>
            <a:off x="2028" y="459"/>
            <a:ext cx="7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８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1" name="Text Box 619"/>
          <xdr:cNvSpPr txBox="1">
            <a:spLocks noChangeArrowheads="1"/>
          </xdr:cNvSpPr>
        </xdr:nvSpPr>
        <xdr:spPr>
          <a:xfrm>
            <a:off x="2028" y="482"/>
            <a:ext cx="7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2" name="Text Box 620"/>
          <xdr:cNvSpPr txBox="1">
            <a:spLocks noChangeArrowheads="1"/>
          </xdr:cNvSpPr>
        </xdr:nvSpPr>
        <xdr:spPr>
          <a:xfrm>
            <a:off x="2017" y="503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3" name="Text Box 621"/>
          <xdr:cNvSpPr txBox="1">
            <a:spLocks noChangeArrowheads="1"/>
          </xdr:cNvSpPr>
        </xdr:nvSpPr>
        <xdr:spPr>
          <a:xfrm>
            <a:off x="2017" y="526"/>
            <a:ext cx="8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4" name="Text Box 622"/>
          <xdr:cNvSpPr txBox="1">
            <a:spLocks noChangeArrowheads="1"/>
          </xdr:cNvSpPr>
        </xdr:nvSpPr>
        <xdr:spPr>
          <a:xfrm>
            <a:off x="2017" y="547"/>
            <a:ext cx="8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5" name="Text Box 623"/>
          <xdr:cNvSpPr txBox="1">
            <a:spLocks noChangeArrowheads="1"/>
          </xdr:cNvSpPr>
        </xdr:nvSpPr>
        <xdr:spPr>
          <a:xfrm>
            <a:off x="2017" y="570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6" name="Text Box 624"/>
          <xdr:cNvSpPr txBox="1">
            <a:spLocks noChangeArrowheads="1"/>
          </xdr:cNvSpPr>
        </xdr:nvSpPr>
        <xdr:spPr>
          <a:xfrm>
            <a:off x="2017" y="591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7" name="Text Box 625"/>
          <xdr:cNvSpPr txBox="1">
            <a:spLocks noChangeArrowheads="1"/>
          </xdr:cNvSpPr>
        </xdr:nvSpPr>
        <xdr:spPr>
          <a:xfrm>
            <a:off x="2017" y="614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１５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8" name="Text Box 626"/>
          <xdr:cNvSpPr txBox="1">
            <a:spLocks noChangeArrowheads="1"/>
          </xdr:cNvSpPr>
        </xdr:nvSpPr>
        <xdr:spPr>
          <a:xfrm>
            <a:off x="2017" y="635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１６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9" name="Text Box 627"/>
          <xdr:cNvSpPr txBox="1">
            <a:spLocks noChangeArrowheads="1"/>
          </xdr:cNvSpPr>
        </xdr:nvSpPr>
        <xdr:spPr>
          <a:xfrm>
            <a:off x="2017" y="658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１７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0" name="Text Box 628"/>
          <xdr:cNvSpPr txBox="1">
            <a:spLocks noChangeArrowheads="1"/>
          </xdr:cNvSpPr>
        </xdr:nvSpPr>
        <xdr:spPr>
          <a:xfrm>
            <a:off x="2017" y="679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１８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1" name="Text Box 629"/>
          <xdr:cNvSpPr txBox="1">
            <a:spLocks noChangeArrowheads="1"/>
          </xdr:cNvSpPr>
        </xdr:nvSpPr>
        <xdr:spPr>
          <a:xfrm>
            <a:off x="2017" y="702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2" name="Text Box 630"/>
          <xdr:cNvSpPr txBox="1">
            <a:spLocks noChangeArrowheads="1"/>
          </xdr:cNvSpPr>
        </xdr:nvSpPr>
        <xdr:spPr>
          <a:xfrm>
            <a:off x="2017" y="723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3" name="Text Box 631"/>
          <xdr:cNvSpPr txBox="1">
            <a:spLocks noChangeArrowheads="1"/>
          </xdr:cNvSpPr>
        </xdr:nvSpPr>
        <xdr:spPr>
          <a:xfrm>
            <a:off x="2017" y="746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4" name="Text Box 632"/>
          <xdr:cNvSpPr txBox="1">
            <a:spLocks noChangeArrowheads="1"/>
          </xdr:cNvSpPr>
        </xdr:nvSpPr>
        <xdr:spPr>
          <a:xfrm>
            <a:off x="2017" y="767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5" name="Text Box 633"/>
          <xdr:cNvSpPr txBox="1">
            <a:spLocks noChangeArrowheads="1"/>
          </xdr:cNvSpPr>
        </xdr:nvSpPr>
        <xdr:spPr>
          <a:xfrm>
            <a:off x="2017" y="790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6" name="Text Box 634"/>
          <xdr:cNvSpPr txBox="1">
            <a:spLocks noChangeArrowheads="1"/>
          </xdr:cNvSpPr>
        </xdr:nvSpPr>
        <xdr:spPr>
          <a:xfrm>
            <a:off x="2017" y="811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7" name="Text Box 635"/>
          <xdr:cNvSpPr txBox="1">
            <a:spLocks noChangeArrowheads="1"/>
          </xdr:cNvSpPr>
        </xdr:nvSpPr>
        <xdr:spPr>
          <a:xfrm>
            <a:off x="1672" y="65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月日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8" name="Text Box 636"/>
          <xdr:cNvSpPr txBox="1">
            <a:spLocks noChangeArrowheads="1"/>
          </xdr:cNvSpPr>
        </xdr:nvSpPr>
        <xdr:spPr>
          <a:xfrm>
            <a:off x="1676" y="95"/>
            <a:ext cx="3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9" name="Text Box 637"/>
          <xdr:cNvSpPr txBox="1">
            <a:spLocks noChangeArrowheads="1"/>
          </xdr:cNvSpPr>
        </xdr:nvSpPr>
        <xdr:spPr>
          <a:xfrm>
            <a:off x="1676" y="126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 s
</a:t>
            </a:r>
          </a:p>
        </xdr:txBody>
      </xdr:sp>
      <xdr:sp>
        <xdr:nvSpPr>
          <xdr:cNvPr id="80" name="Text Box 638"/>
          <xdr:cNvSpPr txBox="1">
            <a:spLocks noChangeArrowheads="1"/>
          </xdr:cNvSpPr>
        </xdr:nvSpPr>
        <xdr:spPr>
          <a:xfrm>
            <a:off x="2045" y="65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変更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1" name="Text Box 639"/>
          <xdr:cNvSpPr txBox="1">
            <a:spLocks noChangeArrowheads="1"/>
          </xdr:cNvSpPr>
        </xdr:nvSpPr>
        <xdr:spPr>
          <a:xfrm>
            <a:off x="2045" y="97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中止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2" name="Text Box 640"/>
          <xdr:cNvSpPr txBox="1">
            <a:spLocks noChangeArrowheads="1"/>
          </xdr:cNvSpPr>
        </xdr:nvSpPr>
        <xdr:spPr>
          <a:xfrm>
            <a:off x="2045" y="130"/>
            <a:ext cx="4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継続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3" name="Text Box 641"/>
          <xdr:cNvSpPr txBox="1">
            <a:spLocks noChangeArrowheads="1"/>
          </xdr:cNvSpPr>
        </xdr:nvSpPr>
        <xdr:spPr>
          <a:xfrm>
            <a:off x="2100" y="73"/>
            <a:ext cx="4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科名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4" name="Text Box 642"/>
          <xdr:cNvSpPr txBox="1">
            <a:spLocks noChangeArrowheads="1"/>
          </xdr:cNvSpPr>
        </xdr:nvSpPr>
        <xdr:spPr>
          <a:xfrm>
            <a:off x="2101" y="120"/>
            <a:ext cx="4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5" name="Text Box 643"/>
          <xdr:cNvSpPr txBox="1">
            <a:spLocks noChangeArrowheads="1"/>
          </xdr:cNvSpPr>
        </xdr:nvSpPr>
        <xdr:spPr>
          <a:xfrm>
            <a:off x="2146" y="69"/>
            <a:ext cx="41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6" name="Text Box 644"/>
          <xdr:cNvSpPr txBox="1">
            <a:spLocks noChangeArrowheads="1"/>
          </xdr:cNvSpPr>
        </xdr:nvSpPr>
        <xdr:spPr>
          <a:xfrm>
            <a:off x="2148" y="115"/>
            <a:ext cx="31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7" name="Text Box 645"/>
          <xdr:cNvSpPr txBox="1">
            <a:spLocks noChangeArrowheads="1"/>
          </xdr:cNvSpPr>
        </xdr:nvSpPr>
        <xdr:spPr>
          <a:xfrm>
            <a:off x="2215" y="115"/>
            <a:ext cx="3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8" name="Text Box 646"/>
          <xdr:cNvSpPr txBox="1">
            <a:spLocks noChangeArrowheads="1"/>
          </xdr:cNvSpPr>
        </xdr:nvSpPr>
        <xdr:spPr>
          <a:xfrm>
            <a:off x="2280" y="115"/>
            <a:ext cx="3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9" name="Text Box 647"/>
          <xdr:cNvSpPr txBox="1">
            <a:spLocks noChangeArrowheads="1"/>
          </xdr:cNvSpPr>
        </xdr:nvSpPr>
        <xdr:spPr>
          <a:xfrm>
            <a:off x="2349" y="115"/>
            <a:ext cx="53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 B
</a:t>
            </a:r>
          </a:p>
        </xdr:txBody>
      </xdr:sp>
      <xdr:sp>
        <xdr:nvSpPr>
          <xdr:cNvPr id="90" name="Text Box 648"/>
          <xdr:cNvSpPr txBox="1">
            <a:spLocks noChangeArrowheads="1"/>
          </xdr:cNvSpPr>
        </xdr:nvSpPr>
        <xdr:spPr>
          <a:xfrm>
            <a:off x="1669" y="214"/>
            <a:ext cx="6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開始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1" name="Text Box 649"/>
          <xdr:cNvSpPr txBox="1">
            <a:spLocks noChangeArrowheads="1"/>
          </xdr:cNvSpPr>
        </xdr:nvSpPr>
        <xdr:spPr>
          <a:xfrm>
            <a:off x="1749" y="212"/>
            <a:ext cx="38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2" name="Text Box 650"/>
          <xdr:cNvSpPr txBox="1">
            <a:spLocks noChangeArrowheads="1"/>
          </xdr:cNvSpPr>
        </xdr:nvSpPr>
        <xdr:spPr>
          <a:xfrm>
            <a:off x="1815" y="212"/>
            <a:ext cx="3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3" name="Text Box 651"/>
          <xdr:cNvSpPr txBox="1">
            <a:spLocks noChangeArrowheads="1"/>
          </xdr:cNvSpPr>
        </xdr:nvSpPr>
        <xdr:spPr>
          <a:xfrm>
            <a:off x="1885" y="212"/>
            <a:ext cx="38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4" name="Text Box 652"/>
          <xdr:cNvSpPr txBox="1">
            <a:spLocks noChangeArrowheads="1"/>
          </xdr:cNvSpPr>
        </xdr:nvSpPr>
        <xdr:spPr>
          <a:xfrm>
            <a:off x="1914" y="212"/>
            <a:ext cx="8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患者氏名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5" name="Text Box 653"/>
          <xdr:cNvSpPr txBox="1">
            <a:spLocks noChangeArrowheads="1"/>
          </xdr:cNvSpPr>
        </xdr:nvSpPr>
        <xdr:spPr>
          <a:xfrm>
            <a:off x="2210" y="212"/>
            <a:ext cx="83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主治医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6" name="Text Box 654"/>
          <xdr:cNvSpPr txBox="1">
            <a:spLocks noChangeArrowheads="1"/>
          </xdr:cNvSpPr>
        </xdr:nvSpPr>
        <xdr:spPr>
          <a:xfrm>
            <a:off x="1858" y="248"/>
            <a:ext cx="13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点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滴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7" name="Text Box 655"/>
          <xdr:cNvSpPr txBox="1">
            <a:spLocks noChangeArrowheads="1"/>
          </xdr:cNvSpPr>
        </xdr:nvSpPr>
        <xdr:spPr>
          <a:xfrm>
            <a:off x="2182" y="248"/>
            <a:ext cx="154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側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管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8" name="Text Box 656"/>
          <xdr:cNvSpPr txBox="1">
            <a:spLocks noChangeArrowheads="1"/>
          </xdr:cNvSpPr>
        </xdr:nvSpPr>
        <xdr:spPr>
          <a:xfrm>
            <a:off x="1669" y="923"/>
            <a:ext cx="37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9" name="Text Box 657"/>
          <xdr:cNvSpPr txBox="1">
            <a:spLocks noChangeArrowheads="1"/>
          </xdr:cNvSpPr>
        </xdr:nvSpPr>
        <xdr:spPr>
          <a:xfrm>
            <a:off x="1672" y="1016"/>
            <a:ext cx="4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品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0" name="Text Box 658"/>
          <xdr:cNvSpPr txBox="1">
            <a:spLocks noChangeArrowheads="1"/>
          </xdr:cNvSpPr>
        </xdr:nvSpPr>
        <xdr:spPr>
          <a:xfrm>
            <a:off x="1979" y="920"/>
            <a:ext cx="4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1" name="Text Box 659"/>
          <xdr:cNvSpPr txBox="1">
            <a:spLocks noChangeArrowheads="1"/>
          </xdr:cNvSpPr>
        </xdr:nvSpPr>
        <xdr:spPr>
          <a:xfrm>
            <a:off x="1980" y="1016"/>
            <a:ext cx="46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考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2" name="Text Box 660"/>
          <xdr:cNvSpPr txBox="1">
            <a:spLocks noChangeArrowheads="1"/>
          </xdr:cNvSpPr>
        </xdr:nvSpPr>
        <xdr:spPr>
          <a:xfrm>
            <a:off x="2175" y="69"/>
            <a:ext cx="46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3" name="Text Box 661"/>
          <xdr:cNvSpPr txBox="1">
            <a:spLocks noChangeArrowheads="1"/>
          </xdr:cNvSpPr>
        </xdr:nvSpPr>
        <xdr:spPr>
          <a:xfrm>
            <a:off x="2207" y="69"/>
            <a:ext cx="3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4" name="Text Box 662"/>
          <xdr:cNvSpPr txBox="1">
            <a:spLocks noChangeArrowheads="1"/>
          </xdr:cNvSpPr>
        </xdr:nvSpPr>
        <xdr:spPr>
          <a:xfrm>
            <a:off x="2238" y="69"/>
            <a:ext cx="3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婦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5" name="Text Box 663"/>
          <xdr:cNvSpPr txBox="1">
            <a:spLocks noChangeArrowheads="1"/>
          </xdr:cNvSpPr>
        </xdr:nvSpPr>
        <xdr:spPr>
          <a:xfrm>
            <a:off x="2268" y="69"/>
            <a:ext cx="38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泌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6" name="Text Box 664"/>
          <xdr:cNvSpPr txBox="1">
            <a:spLocks noChangeArrowheads="1"/>
          </xdr:cNvSpPr>
        </xdr:nvSpPr>
        <xdr:spPr>
          <a:xfrm>
            <a:off x="2299" y="69"/>
            <a:ext cx="39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7" name="Text Box 665"/>
          <xdr:cNvSpPr txBox="1">
            <a:spLocks noChangeArrowheads="1"/>
          </xdr:cNvSpPr>
        </xdr:nvSpPr>
        <xdr:spPr>
          <a:xfrm>
            <a:off x="2329" y="69"/>
            <a:ext cx="38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8" name="Text Box 666"/>
          <xdr:cNvSpPr txBox="1">
            <a:spLocks noChangeArrowheads="1"/>
          </xdr:cNvSpPr>
        </xdr:nvSpPr>
        <xdr:spPr>
          <a:xfrm>
            <a:off x="2361" y="69"/>
            <a:ext cx="38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9" name="Line 667"/>
          <xdr:cNvSpPr>
            <a:spLocks/>
          </xdr:cNvSpPr>
        </xdr:nvSpPr>
        <xdr:spPr>
          <a:xfrm>
            <a:off x="2041" y="61"/>
            <a:ext cx="0" cy="1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Rectangle 668"/>
          <xdr:cNvSpPr>
            <a:spLocks/>
          </xdr:cNvSpPr>
        </xdr:nvSpPr>
        <xdr:spPr>
          <a:xfrm>
            <a:off x="1669" y="205"/>
            <a:ext cx="248" cy="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Rectangle 669"/>
          <xdr:cNvSpPr>
            <a:spLocks/>
          </xdr:cNvSpPr>
        </xdr:nvSpPr>
        <xdr:spPr>
          <a:xfrm>
            <a:off x="2104" y="59"/>
            <a:ext cx="300" cy="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Rectangle 670"/>
          <xdr:cNvSpPr>
            <a:spLocks/>
          </xdr:cNvSpPr>
        </xdr:nvSpPr>
        <xdr:spPr>
          <a:xfrm>
            <a:off x="2212" y="205"/>
            <a:ext cx="193" cy="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Rectangle 671"/>
          <xdr:cNvSpPr>
            <a:spLocks/>
          </xdr:cNvSpPr>
        </xdr:nvSpPr>
        <xdr:spPr>
          <a:xfrm>
            <a:off x="1917" y="205"/>
            <a:ext cx="295" cy="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PrintsWithSheet="0"/>
  </xdr:twoCellAnchor>
  <xdr:twoCellAnchor>
    <xdr:from>
      <xdr:col>8</xdr:col>
      <xdr:colOff>866775</xdr:colOff>
      <xdr:row>50</xdr:row>
      <xdr:rowOff>114300</xdr:rowOff>
    </xdr:from>
    <xdr:to>
      <xdr:col>12</xdr:col>
      <xdr:colOff>123825</xdr:colOff>
      <xdr:row>57</xdr:row>
      <xdr:rowOff>104775</xdr:rowOff>
    </xdr:to>
    <xdr:sp>
      <xdr:nvSpPr>
        <xdr:cNvPr id="114" name="Text Box 672"/>
        <xdr:cNvSpPr txBox="1">
          <a:spLocks noChangeArrowheads="1"/>
        </xdr:cNvSpPr>
      </xdr:nvSpPr>
      <xdr:spPr>
        <a:xfrm>
          <a:off x="6343650" y="8382000"/>
          <a:ext cx="12287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170.0cm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体重：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60.0kg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CDDP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ETP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時点</a:t>
          </a:r>
        </a:p>
      </xdr:txBody>
    </xdr:sp>
    <xdr:clientData/>
  </xdr:twoCellAnchor>
  <xdr:twoCellAnchor editAs="oneCell">
    <xdr:from>
      <xdr:col>6</xdr:col>
      <xdr:colOff>66675</xdr:colOff>
      <xdr:row>61</xdr:row>
      <xdr:rowOff>57150</xdr:rowOff>
    </xdr:from>
    <xdr:to>
      <xdr:col>12</xdr:col>
      <xdr:colOff>314325</xdr:colOff>
      <xdr:row>65</xdr:row>
      <xdr:rowOff>133350</xdr:rowOff>
    </xdr:to>
    <xdr:pic>
      <xdr:nvPicPr>
        <xdr:cNvPr id="115" name="図 1"/>
        <xdr:cNvPicPr preferRelativeResize="1">
          <a:picLocks noChangeAspect="1"/>
        </xdr:cNvPicPr>
      </xdr:nvPicPr>
      <xdr:blipFill>
        <a:blip r:embed="rId1"/>
        <a:srcRect l="958" t="46461" r="78695" b="41984"/>
        <a:stretch>
          <a:fillRect/>
        </a:stretch>
      </xdr:blipFill>
      <xdr:spPr>
        <a:xfrm>
          <a:off x="4219575" y="10001250"/>
          <a:ext cx="35433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12</xdr:col>
      <xdr:colOff>495300</xdr:colOff>
      <xdr:row>65</xdr:row>
      <xdr:rowOff>142875</xdr:rowOff>
    </xdr:to>
    <xdr:grpSp>
      <xdr:nvGrpSpPr>
        <xdr:cNvPr id="1" name="Group 159"/>
        <xdr:cNvGrpSpPr>
          <a:grpSpLocks/>
        </xdr:cNvGrpSpPr>
      </xdr:nvGrpSpPr>
      <xdr:grpSpPr>
        <a:xfrm>
          <a:off x="285750" y="0"/>
          <a:ext cx="7696200" cy="10696575"/>
          <a:chOff x="1601" y="0"/>
          <a:chExt cx="806" cy="1123"/>
        </a:xfrm>
        <a:solidFill>
          <a:srgbClr val="FFFFFF"/>
        </a:solidFill>
      </xdr:grpSpPr>
      <xdr:sp>
        <xdr:nvSpPr>
          <xdr:cNvPr id="2" name="Line 160"/>
          <xdr:cNvSpPr>
            <a:spLocks/>
          </xdr:cNvSpPr>
        </xdr:nvSpPr>
        <xdr:spPr>
          <a:xfrm>
            <a:off x="2405" y="252"/>
            <a:ext cx="0" cy="8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161"/>
          <xdr:cNvSpPr>
            <a:spLocks/>
          </xdr:cNvSpPr>
        </xdr:nvSpPr>
        <xdr:spPr>
          <a:xfrm>
            <a:off x="1669" y="252"/>
            <a:ext cx="0" cy="8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62"/>
          <xdr:cNvSpPr>
            <a:spLocks/>
          </xdr:cNvSpPr>
        </xdr:nvSpPr>
        <xdr:spPr>
          <a:xfrm>
            <a:off x="1672" y="854"/>
            <a:ext cx="7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63"/>
          <xdr:cNvSpPr>
            <a:spLocks/>
          </xdr:cNvSpPr>
        </xdr:nvSpPr>
        <xdr:spPr>
          <a:xfrm>
            <a:off x="1672" y="1122"/>
            <a:ext cx="7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164"/>
          <xdr:cNvSpPr txBox="1">
            <a:spLocks noChangeArrowheads="1"/>
          </xdr:cNvSpPr>
        </xdr:nvSpPr>
        <xdr:spPr>
          <a:xfrm>
            <a:off x="1910" y="12"/>
            <a:ext cx="223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注　　射　　指　　示　　せ　　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Rectangle 166"/>
          <xdr:cNvSpPr>
            <a:spLocks/>
          </xdr:cNvSpPr>
        </xdr:nvSpPr>
        <xdr:spPr>
          <a:xfrm>
            <a:off x="1669" y="59"/>
            <a:ext cx="418" cy="12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167"/>
          <xdr:cNvSpPr>
            <a:spLocks/>
          </xdr:cNvSpPr>
        </xdr:nvSpPr>
        <xdr:spPr>
          <a:xfrm flipV="1">
            <a:off x="1669" y="91"/>
            <a:ext cx="4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68"/>
          <xdr:cNvSpPr>
            <a:spLocks/>
          </xdr:cNvSpPr>
        </xdr:nvSpPr>
        <xdr:spPr>
          <a:xfrm flipV="1">
            <a:off x="1672" y="122"/>
            <a:ext cx="4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69"/>
          <xdr:cNvSpPr>
            <a:spLocks/>
          </xdr:cNvSpPr>
        </xdr:nvSpPr>
        <xdr:spPr>
          <a:xfrm>
            <a:off x="1763" y="61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70"/>
          <xdr:cNvSpPr>
            <a:spLocks/>
          </xdr:cNvSpPr>
        </xdr:nvSpPr>
        <xdr:spPr>
          <a:xfrm>
            <a:off x="1811" y="61"/>
            <a:ext cx="0" cy="1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71"/>
          <xdr:cNvSpPr>
            <a:spLocks/>
          </xdr:cNvSpPr>
        </xdr:nvSpPr>
        <xdr:spPr>
          <a:xfrm>
            <a:off x="1856" y="59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72"/>
          <xdr:cNvSpPr>
            <a:spLocks/>
          </xdr:cNvSpPr>
        </xdr:nvSpPr>
        <xdr:spPr>
          <a:xfrm>
            <a:off x="1902" y="61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73"/>
          <xdr:cNvSpPr>
            <a:spLocks/>
          </xdr:cNvSpPr>
        </xdr:nvSpPr>
        <xdr:spPr>
          <a:xfrm>
            <a:off x="1950" y="61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74"/>
          <xdr:cNvSpPr>
            <a:spLocks/>
          </xdr:cNvSpPr>
        </xdr:nvSpPr>
        <xdr:spPr>
          <a:xfrm>
            <a:off x="1994" y="61"/>
            <a:ext cx="0" cy="1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75"/>
          <xdr:cNvSpPr>
            <a:spLocks/>
          </xdr:cNvSpPr>
        </xdr:nvSpPr>
        <xdr:spPr>
          <a:xfrm>
            <a:off x="1717" y="61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6"/>
          <xdr:cNvSpPr>
            <a:spLocks/>
          </xdr:cNvSpPr>
        </xdr:nvSpPr>
        <xdr:spPr>
          <a:xfrm>
            <a:off x="2105" y="107"/>
            <a:ext cx="2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77"/>
          <xdr:cNvSpPr>
            <a:spLocks/>
          </xdr:cNvSpPr>
        </xdr:nvSpPr>
        <xdr:spPr>
          <a:xfrm>
            <a:off x="2134" y="59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78"/>
          <xdr:cNvSpPr>
            <a:spLocks/>
          </xdr:cNvSpPr>
        </xdr:nvSpPr>
        <xdr:spPr>
          <a:xfrm>
            <a:off x="1749" y="254"/>
            <a:ext cx="0" cy="6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179"/>
          <xdr:cNvSpPr>
            <a:spLocks/>
          </xdr:cNvSpPr>
        </xdr:nvSpPr>
        <xdr:spPr>
          <a:xfrm>
            <a:off x="1705" y="855"/>
            <a:ext cx="0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180"/>
          <xdr:cNvSpPr>
            <a:spLocks/>
          </xdr:cNvSpPr>
        </xdr:nvSpPr>
        <xdr:spPr>
          <a:xfrm>
            <a:off x="2089" y="254"/>
            <a:ext cx="0" cy="6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181"/>
          <xdr:cNvSpPr>
            <a:spLocks/>
          </xdr:cNvSpPr>
        </xdr:nvSpPr>
        <xdr:spPr>
          <a:xfrm>
            <a:off x="2014" y="856"/>
            <a:ext cx="0" cy="2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182"/>
          <xdr:cNvSpPr>
            <a:spLocks/>
          </xdr:cNvSpPr>
        </xdr:nvSpPr>
        <xdr:spPr>
          <a:xfrm>
            <a:off x="1982" y="855"/>
            <a:ext cx="0" cy="2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183"/>
          <xdr:cNvSpPr>
            <a:spLocks/>
          </xdr:cNvSpPr>
        </xdr:nvSpPr>
        <xdr:spPr>
          <a:xfrm>
            <a:off x="1669" y="274"/>
            <a:ext cx="7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Text Box 184"/>
          <xdr:cNvSpPr txBox="1">
            <a:spLocks noChangeArrowheads="1"/>
          </xdr:cNvSpPr>
        </xdr:nvSpPr>
        <xdr:spPr>
          <a:xfrm>
            <a:off x="1690" y="282"/>
            <a:ext cx="61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26" name="Text Box 185"/>
          <xdr:cNvSpPr txBox="1">
            <a:spLocks noChangeArrowheads="1"/>
          </xdr:cNvSpPr>
        </xdr:nvSpPr>
        <xdr:spPr>
          <a:xfrm>
            <a:off x="1690" y="304"/>
            <a:ext cx="6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27" name="Text Box 186"/>
          <xdr:cNvSpPr txBox="1">
            <a:spLocks noChangeArrowheads="1"/>
          </xdr:cNvSpPr>
        </xdr:nvSpPr>
        <xdr:spPr>
          <a:xfrm>
            <a:off x="1702" y="327"/>
            <a:ext cx="6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28" name="Text Box 187"/>
          <xdr:cNvSpPr txBox="1">
            <a:spLocks noChangeArrowheads="1"/>
          </xdr:cNvSpPr>
        </xdr:nvSpPr>
        <xdr:spPr>
          <a:xfrm>
            <a:off x="1690" y="350"/>
            <a:ext cx="6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29" name="Text Box 188"/>
          <xdr:cNvSpPr txBox="1">
            <a:spLocks noChangeArrowheads="1"/>
          </xdr:cNvSpPr>
        </xdr:nvSpPr>
        <xdr:spPr>
          <a:xfrm>
            <a:off x="1690" y="371"/>
            <a:ext cx="6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0" name="Text Box 189"/>
          <xdr:cNvSpPr txBox="1">
            <a:spLocks noChangeArrowheads="1"/>
          </xdr:cNvSpPr>
        </xdr:nvSpPr>
        <xdr:spPr>
          <a:xfrm>
            <a:off x="1690" y="394"/>
            <a:ext cx="6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５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1" name="Text Box 190"/>
          <xdr:cNvSpPr txBox="1">
            <a:spLocks noChangeArrowheads="1"/>
          </xdr:cNvSpPr>
        </xdr:nvSpPr>
        <xdr:spPr>
          <a:xfrm>
            <a:off x="1690" y="415"/>
            <a:ext cx="6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６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2" name="Text Box 191"/>
          <xdr:cNvSpPr txBox="1">
            <a:spLocks noChangeArrowheads="1"/>
          </xdr:cNvSpPr>
        </xdr:nvSpPr>
        <xdr:spPr>
          <a:xfrm>
            <a:off x="1690" y="438"/>
            <a:ext cx="6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７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3" name="Text Box 192"/>
          <xdr:cNvSpPr txBox="1">
            <a:spLocks noChangeArrowheads="1"/>
          </xdr:cNvSpPr>
        </xdr:nvSpPr>
        <xdr:spPr>
          <a:xfrm>
            <a:off x="1690" y="459"/>
            <a:ext cx="6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８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4" name="Text Box 193"/>
          <xdr:cNvSpPr txBox="1">
            <a:spLocks noChangeArrowheads="1"/>
          </xdr:cNvSpPr>
        </xdr:nvSpPr>
        <xdr:spPr>
          <a:xfrm>
            <a:off x="1690" y="482"/>
            <a:ext cx="6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5" name="Text Box 194"/>
          <xdr:cNvSpPr txBox="1">
            <a:spLocks noChangeArrowheads="1"/>
          </xdr:cNvSpPr>
        </xdr:nvSpPr>
        <xdr:spPr>
          <a:xfrm>
            <a:off x="1680" y="503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6" name="Text Box 195"/>
          <xdr:cNvSpPr txBox="1">
            <a:spLocks noChangeArrowheads="1"/>
          </xdr:cNvSpPr>
        </xdr:nvSpPr>
        <xdr:spPr>
          <a:xfrm>
            <a:off x="1680" y="526"/>
            <a:ext cx="7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7" name="Text Box 196"/>
          <xdr:cNvSpPr txBox="1">
            <a:spLocks noChangeArrowheads="1"/>
          </xdr:cNvSpPr>
        </xdr:nvSpPr>
        <xdr:spPr>
          <a:xfrm>
            <a:off x="1680" y="547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8" name="Text Box 197"/>
          <xdr:cNvSpPr txBox="1">
            <a:spLocks noChangeArrowheads="1"/>
          </xdr:cNvSpPr>
        </xdr:nvSpPr>
        <xdr:spPr>
          <a:xfrm>
            <a:off x="1680" y="570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39" name="Text Box 198"/>
          <xdr:cNvSpPr txBox="1">
            <a:spLocks noChangeArrowheads="1"/>
          </xdr:cNvSpPr>
        </xdr:nvSpPr>
        <xdr:spPr>
          <a:xfrm>
            <a:off x="1680" y="591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0" name="Text Box 199"/>
          <xdr:cNvSpPr txBox="1">
            <a:spLocks noChangeArrowheads="1"/>
          </xdr:cNvSpPr>
        </xdr:nvSpPr>
        <xdr:spPr>
          <a:xfrm>
            <a:off x="1680" y="614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１５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1" name="Text Box 200"/>
          <xdr:cNvSpPr txBox="1">
            <a:spLocks noChangeArrowheads="1"/>
          </xdr:cNvSpPr>
        </xdr:nvSpPr>
        <xdr:spPr>
          <a:xfrm>
            <a:off x="1680" y="635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１６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2" name="Text Box 201"/>
          <xdr:cNvSpPr txBox="1">
            <a:spLocks noChangeArrowheads="1"/>
          </xdr:cNvSpPr>
        </xdr:nvSpPr>
        <xdr:spPr>
          <a:xfrm>
            <a:off x="1680" y="658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１７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3" name="Text Box 202"/>
          <xdr:cNvSpPr txBox="1">
            <a:spLocks noChangeArrowheads="1"/>
          </xdr:cNvSpPr>
        </xdr:nvSpPr>
        <xdr:spPr>
          <a:xfrm>
            <a:off x="1680" y="679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１８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4" name="Text Box 203"/>
          <xdr:cNvSpPr txBox="1">
            <a:spLocks noChangeArrowheads="1"/>
          </xdr:cNvSpPr>
        </xdr:nvSpPr>
        <xdr:spPr>
          <a:xfrm>
            <a:off x="1680" y="702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5" name="Text Box 204"/>
          <xdr:cNvSpPr txBox="1">
            <a:spLocks noChangeArrowheads="1"/>
          </xdr:cNvSpPr>
        </xdr:nvSpPr>
        <xdr:spPr>
          <a:xfrm>
            <a:off x="1680" y="723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6" name="Text Box 205"/>
          <xdr:cNvSpPr txBox="1">
            <a:spLocks noChangeArrowheads="1"/>
          </xdr:cNvSpPr>
        </xdr:nvSpPr>
        <xdr:spPr>
          <a:xfrm>
            <a:off x="1680" y="746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7" name="Text Box 206"/>
          <xdr:cNvSpPr txBox="1">
            <a:spLocks noChangeArrowheads="1"/>
          </xdr:cNvSpPr>
        </xdr:nvSpPr>
        <xdr:spPr>
          <a:xfrm>
            <a:off x="1680" y="767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8" name="Text Box 207"/>
          <xdr:cNvSpPr txBox="1">
            <a:spLocks noChangeArrowheads="1"/>
          </xdr:cNvSpPr>
        </xdr:nvSpPr>
        <xdr:spPr>
          <a:xfrm>
            <a:off x="1680" y="790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49" name="Text Box 208"/>
          <xdr:cNvSpPr txBox="1">
            <a:spLocks noChangeArrowheads="1"/>
          </xdr:cNvSpPr>
        </xdr:nvSpPr>
        <xdr:spPr>
          <a:xfrm>
            <a:off x="1680" y="811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0" name="Line 209"/>
          <xdr:cNvSpPr>
            <a:spLocks/>
          </xdr:cNvSpPr>
        </xdr:nvSpPr>
        <xdr:spPr>
          <a:xfrm>
            <a:off x="1601" y="0"/>
            <a:ext cx="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210"/>
          <xdr:cNvSpPr>
            <a:spLocks/>
          </xdr:cNvSpPr>
        </xdr:nvSpPr>
        <xdr:spPr>
          <a:xfrm>
            <a:off x="1604" y="0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Text Box 211"/>
          <xdr:cNvSpPr txBox="1">
            <a:spLocks noChangeArrowheads="1"/>
          </xdr:cNvSpPr>
        </xdr:nvSpPr>
        <xdr:spPr>
          <a:xfrm>
            <a:off x="2028" y="282"/>
            <a:ext cx="67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3" name="Text Box 212"/>
          <xdr:cNvSpPr txBox="1">
            <a:spLocks noChangeArrowheads="1"/>
          </xdr:cNvSpPr>
        </xdr:nvSpPr>
        <xdr:spPr>
          <a:xfrm>
            <a:off x="2028" y="306"/>
            <a:ext cx="6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4" name="Text Box 213"/>
          <xdr:cNvSpPr txBox="1">
            <a:spLocks noChangeArrowheads="1"/>
          </xdr:cNvSpPr>
        </xdr:nvSpPr>
        <xdr:spPr>
          <a:xfrm>
            <a:off x="2037" y="327"/>
            <a:ext cx="6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5" name="Text Box 214"/>
          <xdr:cNvSpPr txBox="1">
            <a:spLocks noChangeArrowheads="1"/>
          </xdr:cNvSpPr>
        </xdr:nvSpPr>
        <xdr:spPr>
          <a:xfrm>
            <a:off x="2028" y="350"/>
            <a:ext cx="6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6" name="Text Box 215"/>
          <xdr:cNvSpPr txBox="1">
            <a:spLocks noChangeArrowheads="1"/>
          </xdr:cNvSpPr>
        </xdr:nvSpPr>
        <xdr:spPr>
          <a:xfrm>
            <a:off x="2028" y="371"/>
            <a:ext cx="7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7" name="Text Box 216"/>
          <xdr:cNvSpPr txBox="1">
            <a:spLocks noChangeArrowheads="1"/>
          </xdr:cNvSpPr>
        </xdr:nvSpPr>
        <xdr:spPr>
          <a:xfrm>
            <a:off x="2028" y="394"/>
            <a:ext cx="7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５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8" name="Text Box 217"/>
          <xdr:cNvSpPr txBox="1">
            <a:spLocks noChangeArrowheads="1"/>
          </xdr:cNvSpPr>
        </xdr:nvSpPr>
        <xdr:spPr>
          <a:xfrm>
            <a:off x="2029" y="415"/>
            <a:ext cx="7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６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59" name="Text Box 218"/>
          <xdr:cNvSpPr txBox="1">
            <a:spLocks noChangeArrowheads="1"/>
          </xdr:cNvSpPr>
        </xdr:nvSpPr>
        <xdr:spPr>
          <a:xfrm>
            <a:off x="2028" y="438"/>
            <a:ext cx="7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７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0" name="Text Box 219"/>
          <xdr:cNvSpPr txBox="1">
            <a:spLocks noChangeArrowheads="1"/>
          </xdr:cNvSpPr>
        </xdr:nvSpPr>
        <xdr:spPr>
          <a:xfrm>
            <a:off x="2028" y="459"/>
            <a:ext cx="71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８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1" name="Text Box 220"/>
          <xdr:cNvSpPr txBox="1">
            <a:spLocks noChangeArrowheads="1"/>
          </xdr:cNvSpPr>
        </xdr:nvSpPr>
        <xdr:spPr>
          <a:xfrm>
            <a:off x="2028" y="482"/>
            <a:ext cx="7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2" name="Text Box 221"/>
          <xdr:cNvSpPr txBox="1">
            <a:spLocks noChangeArrowheads="1"/>
          </xdr:cNvSpPr>
        </xdr:nvSpPr>
        <xdr:spPr>
          <a:xfrm>
            <a:off x="2017" y="503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3" name="Text Box 222"/>
          <xdr:cNvSpPr txBox="1">
            <a:spLocks noChangeArrowheads="1"/>
          </xdr:cNvSpPr>
        </xdr:nvSpPr>
        <xdr:spPr>
          <a:xfrm>
            <a:off x="2017" y="526"/>
            <a:ext cx="8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4" name="Text Box 223"/>
          <xdr:cNvSpPr txBox="1">
            <a:spLocks noChangeArrowheads="1"/>
          </xdr:cNvSpPr>
        </xdr:nvSpPr>
        <xdr:spPr>
          <a:xfrm>
            <a:off x="2017" y="547"/>
            <a:ext cx="83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5" name="Text Box 224"/>
          <xdr:cNvSpPr txBox="1">
            <a:spLocks noChangeArrowheads="1"/>
          </xdr:cNvSpPr>
        </xdr:nvSpPr>
        <xdr:spPr>
          <a:xfrm>
            <a:off x="2017" y="570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6" name="Text Box 225"/>
          <xdr:cNvSpPr txBox="1">
            <a:spLocks noChangeArrowheads="1"/>
          </xdr:cNvSpPr>
        </xdr:nvSpPr>
        <xdr:spPr>
          <a:xfrm>
            <a:off x="2017" y="591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7" name="Text Box 226"/>
          <xdr:cNvSpPr txBox="1">
            <a:spLocks noChangeArrowheads="1"/>
          </xdr:cNvSpPr>
        </xdr:nvSpPr>
        <xdr:spPr>
          <a:xfrm>
            <a:off x="2017" y="614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１５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8" name="Text Box 227"/>
          <xdr:cNvSpPr txBox="1">
            <a:spLocks noChangeArrowheads="1"/>
          </xdr:cNvSpPr>
        </xdr:nvSpPr>
        <xdr:spPr>
          <a:xfrm>
            <a:off x="2017" y="635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１６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69" name="Text Box 228"/>
          <xdr:cNvSpPr txBox="1">
            <a:spLocks noChangeArrowheads="1"/>
          </xdr:cNvSpPr>
        </xdr:nvSpPr>
        <xdr:spPr>
          <a:xfrm>
            <a:off x="2017" y="658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１７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0" name="Text Box 229"/>
          <xdr:cNvSpPr txBox="1">
            <a:spLocks noChangeArrowheads="1"/>
          </xdr:cNvSpPr>
        </xdr:nvSpPr>
        <xdr:spPr>
          <a:xfrm>
            <a:off x="2017" y="679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１８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1" name="Text Box 230"/>
          <xdr:cNvSpPr txBox="1">
            <a:spLocks noChangeArrowheads="1"/>
          </xdr:cNvSpPr>
        </xdr:nvSpPr>
        <xdr:spPr>
          <a:xfrm>
            <a:off x="2017" y="702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１９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2" name="Text Box 231"/>
          <xdr:cNvSpPr txBox="1">
            <a:spLocks noChangeArrowheads="1"/>
          </xdr:cNvSpPr>
        </xdr:nvSpPr>
        <xdr:spPr>
          <a:xfrm>
            <a:off x="2017" y="723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3" name="Text Box 232"/>
          <xdr:cNvSpPr txBox="1">
            <a:spLocks noChangeArrowheads="1"/>
          </xdr:cNvSpPr>
        </xdr:nvSpPr>
        <xdr:spPr>
          <a:xfrm>
            <a:off x="2017" y="746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２１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4" name="Text Box 233"/>
          <xdr:cNvSpPr txBox="1">
            <a:spLocks noChangeArrowheads="1"/>
          </xdr:cNvSpPr>
        </xdr:nvSpPr>
        <xdr:spPr>
          <a:xfrm>
            <a:off x="2017" y="767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２２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5" name="Text Box 234"/>
          <xdr:cNvSpPr txBox="1">
            <a:spLocks noChangeArrowheads="1"/>
          </xdr:cNvSpPr>
        </xdr:nvSpPr>
        <xdr:spPr>
          <a:xfrm>
            <a:off x="2017" y="790"/>
            <a:ext cx="8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２３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6" name="Text Box 235"/>
          <xdr:cNvSpPr txBox="1">
            <a:spLocks noChangeArrowheads="1"/>
          </xdr:cNvSpPr>
        </xdr:nvSpPr>
        <xdr:spPr>
          <a:xfrm>
            <a:off x="2017" y="811"/>
            <a:ext cx="8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２４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―
</a:t>
            </a:r>
          </a:p>
        </xdr:txBody>
      </xdr:sp>
      <xdr:sp>
        <xdr:nvSpPr>
          <xdr:cNvPr id="77" name="Text Box 236"/>
          <xdr:cNvSpPr txBox="1">
            <a:spLocks noChangeArrowheads="1"/>
          </xdr:cNvSpPr>
        </xdr:nvSpPr>
        <xdr:spPr>
          <a:xfrm>
            <a:off x="1672" y="65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月日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8" name="Text Box 237"/>
          <xdr:cNvSpPr txBox="1">
            <a:spLocks noChangeArrowheads="1"/>
          </xdr:cNvSpPr>
        </xdr:nvSpPr>
        <xdr:spPr>
          <a:xfrm>
            <a:off x="1676" y="95"/>
            <a:ext cx="3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9" name="Text Box 238"/>
          <xdr:cNvSpPr txBox="1">
            <a:spLocks noChangeArrowheads="1"/>
          </xdr:cNvSpPr>
        </xdr:nvSpPr>
        <xdr:spPr>
          <a:xfrm>
            <a:off x="1676" y="126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 s
</a:t>
            </a:r>
          </a:p>
        </xdr:txBody>
      </xdr:sp>
      <xdr:sp>
        <xdr:nvSpPr>
          <xdr:cNvPr id="80" name="Text Box 239"/>
          <xdr:cNvSpPr txBox="1">
            <a:spLocks noChangeArrowheads="1"/>
          </xdr:cNvSpPr>
        </xdr:nvSpPr>
        <xdr:spPr>
          <a:xfrm>
            <a:off x="2045" y="65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変更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1" name="Text Box 240"/>
          <xdr:cNvSpPr txBox="1">
            <a:spLocks noChangeArrowheads="1"/>
          </xdr:cNvSpPr>
        </xdr:nvSpPr>
        <xdr:spPr>
          <a:xfrm>
            <a:off x="2045" y="97"/>
            <a:ext cx="4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中止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2" name="Text Box 241"/>
          <xdr:cNvSpPr txBox="1">
            <a:spLocks noChangeArrowheads="1"/>
          </xdr:cNvSpPr>
        </xdr:nvSpPr>
        <xdr:spPr>
          <a:xfrm>
            <a:off x="2045" y="130"/>
            <a:ext cx="4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継続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3" name="Text Box 242"/>
          <xdr:cNvSpPr txBox="1">
            <a:spLocks noChangeArrowheads="1"/>
          </xdr:cNvSpPr>
        </xdr:nvSpPr>
        <xdr:spPr>
          <a:xfrm>
            <a:off x="2100" y="73"/>
            <a:ext cx="4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科名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4" name="Text Box 243"/>
          <xdr:cNvSpPr txBox="1">
            <a:spLocks noChangeArrowheads="1"/>
          </xdr:cNvSpPr>
        </xdr:nvSpPr>
        <xdr:spPr>
          <a:xfrm>
            <a:off x="2101" y="120"/>
            <a:ext cx="4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病棟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5" name="Text Box 244"/>
          <xdr:cNvSpPr txBox="1">
            <a:spLocks noChangeArrowheads="1"/>
          </xdr:cNvSpPr>
        </xdr:nvSpPr>
        <xdr:spPr>
          <a:xfrm>
            <a:off x="2146" y="69"/>
            <a:ext cx="41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6" name="Text Box 245"/>
          <xdr:cNvSpPr txBox="1">
            <a:spLocks noChangeArrowheads="1"/>
          </xdr:cNvSpPr>
        </xdr:nvSpPr>
        <xdr:spPr>
          <a:xfrm>
            <a:off x="2148" y="115"/>
            <a:ext cx="31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7" name="Text Box 246"/>
          <xdr:cNvSpPr txBox="1">
            <a:spLocks noChangeArrowheads="1"/>
          </xdr:cNvSpPr>
        </xdr:nvSpPr>
        <xdr:spPr>
          <a:xfrm>
            <a:off x="2215" y="115"/>
            <a:ext cx="30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8" name="Text Box 247"/>
          <xdr:cNvSpPr txBox="1">
            <a:spLocks noChangeArrowheads="1"/>
          </xdr:cNvSpPr>
        </xdr:nvSpPr>
        <xdr:spPr>
          <a:xfrm>
            <a:off x="2280" y="115"/>
            <a:ext cx="3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9" name="Text Box 248"/>
          <xdr:cNvSpPr txBox="1">
            <a:spLocks noChangeArrowheads="1"/>
          </xdr:cNvSpPr>
        </xdr:nvSpPr>
        <xdr:spPr>
          <a:xfrm>
            <a:off x="2349" y="115"/>
            <a:ext cx="53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 B
</a:t>
            </a:r>
          </a:p>
        </xdr:txBody>
      </xdr:sp>
      <xdr:sp>
        <xdr:nvSpPr>
          <xdr:cNvPr id="90" name="Text Box 249"/>
          <xdr:cNvSpPr txBox="1">
            <a:spLocks noChangeArrowheads="1"/>
          </xdr:cNvSpPr>
        </xdr:nvSpPr>
        <xdr:spPr>
          <a:xfrm>
            <a:off x="1669" y="214"/>
            <a:ext cx="6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開始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1" name="Text Box 250"/>
          <xdr:cNvSpPr txBox="1">
            <a:spLocks noChangeArrowheads="1"/>
          </xdr:cNvSpPr>
        </xdr:nvSpPr>
        <xdr:spPr>
          <a:xfrm>
            <a:off x="1749" y="212"/>
            <a:ext cx="38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2" name="Text Box 251"/>
          <xdr:cNvSpPr txBox="1">
            <a:spLocks noChangeArrowheads="1"/>
          </xdr:cNvSpPr>
        </xdr:nvSpPr>
        <xdr:spPr>
          <a:xfrm>
            <a:off x="1815" y="212"/>
            <a:ext cx="3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3" name="Text Box 252"/>
          <xdr:cNvSpPr txBox="1">
            <a:spLocks noChangeArrowheads="1"/>
          </xdr:cNvSpPr>
        </xdr:nvSpPr>
        <xdr:spPr>
          <a:xfrm>
            <a:off x="1885" y="212"/>
            <a:ext cx="38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4" name="Text Box 253"/>
          <xdr:cNvSpPr txBox="1">
            <a:spLocks noChangeArrowheads="1"/>
          </xdr:cNvSpPr>
        </xdr:nvSpPr>
        <xdr:spPr>
          <a:xfrm>
            <a:off x="1914" y="212"/>
            <a:ext cx="8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患者氏名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5" name="Text Box 254"/>
          <xdr:cNvSpPr txBox="1">
            <a:spLocks noChangeArrowheads="1"/>
          </xdr:cNvSpPr>
        </xdr:nvSpPr>
        <xdr:spPr>
          <a:xfrm>
            <a:off x="2210" y="212"/>
            <a:ext cx="83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主治医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6" name="Text Box 255"/>
          <xdr:cNvSpPr txBox="1">
            <a:spLocks noChangeArrowheads="1"/>
          </xdr:cNvSpPr>
        </xdr:nvSpPr>
        <xdr:spPr>
          <a:xfrm>
            <a:off x="1858" y="248"/>
            <a:ext cx="13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点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滴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7" name="Text Box 256"/>
          <xdr:cNvSpPr txBox="1">
            <a:spLocks noChangeArrowheads="1"/>
          </xdr:cNvSpPr>
        </xdr:nvSpPr>
        <xdr:spPr>
          <a:xfrm>
            <a:off x="2182" y="248"/>
            <a:ext cx="15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側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    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管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8" name="Text Box 257"/>
          <xdr:cNvSpPr txBox="1">
            <a:spLocks noChangeArrowheads="1"/>
          </xdr:cNvSpPr>
        </xdr:nvSpPr>
        <xdr:spPr>
          <a:xfrm>
            <a:off x="1669" y="923"/>
            <a:ext cx="37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返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9" name="Text Box 258"/>
          <xdr:cNvSpPr txBox="1">
            <a:spLocks noChangeArrowheads="1"/>
          </xdr:cNvSpPr>
        </xdr:nvSpPr>
        <xdr:spPr>
          <a:xfrm>
            <a:off x="1672" y="1016"/>
            <a:ext cx="4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品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0" name="Text Box 259"/>
          <xdr:cNvSpPr txBox="1">
            <a:spLocks noChangeArrowheads="1"/>
          </xdr:cNvSpPr>
        </xdr:nvSpPr>
        <xdr:spPr>
          <a:xfrm>
            <a:off x="1979" y="920"/>
            <a:ext cx="4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備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1" name="Text Box 260"/>
          <xdr:cNvSpPr txBox="1">
            <a:spLocks noChangeArrowheads="1"/>
          </xdr:cNvSpPr>
        </xdr:nvSpPr>
        <xdr:spPr>
          <a:xfrm>
            <a:off x="1980" y="1016"/>
            <a:ext cx="46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考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2" name="Text Box 261"/>
          <xdr:cNvSpPr txBox="1">
            <a:spLocks noChangeArrowheads="1"/>
          </xdr:cNvSpPr>
        </xdr:nvSpPr>
        <xdr:spPr>
          <a:xfrm>
            <a:off x="2175" y="69"/>
            <a:ext cx="47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3" name="Text Box 262"/>
          <xdr:cNvSpPr txBox="1">
            <a:spLocks noChangeArrowheads="1"/>
          </xdr:cNvSpPr>
        </xdr:nvSpPr>
        <xdr:spPr>
          <a:xfrm>
            <a:off x="2207" y="69"/>
            <a:ext cx="37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4" name="Text Box 263"/>
          <xdr:cNvSpPr txBox="1">
            <a:spLocks noChangeArrowheads="1"/>
          </xdr:cNvSpPr>
        </xdr:nvSpPr>
        <xdr:spPr>
          <a:xfrm>
            <a:off x="2238" y="69"/>
            <a:ext cx="38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婦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5" name="Text Box 264"/>
          <xdr:cNvSpPr txBox="1">
            <a:spLocks noChangeArrowheads="1"/>
          </xdr:cNvSpPr>
        </xdr:nvSpPr>
        <xdr:spPr>
          <a:xfrm>
            <a:off x="2268" y="69"/>
            <a:ext cx="38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泌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6" name="Text Box 265"/>
          <xdr:cNvSpPr txBox="1">
            <a:spLocks noChangeArrowheads="1"/>
          </xdr:cNvSpPr>
        </xdr:nvSpPr>
        <xdr:spPr>
          <a:xfrm>
            <a:off x="2299" y="69"/>
            <a:ext cx="39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7" name="Text Box 266"/>
          <xdr:cNvSpPr txBox="1">
            <a:spLocks noChangeArrowheads="1"/>
          </xdr:cNvSpPr>
        </xdr:nvSpPr>
        <xdr:spPr>
          <a:xfrm>
            <a:off x="2329" y="69"/>
            <a:ext cx="38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8" name="Text Box 267"/>
          <xdr:cNvSpPr txBox="1">
            <a:spLocks noChangeArrowheads="1"/>
          </xdr:cNvSpPr>
        </xdr:nvSpPr>
        <xdr:spPr>
          <a:xfrm>
            <a:off x="2361" y="69"/>
            <a:ext cx="38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9" name="Line 268"/>
          <xdr:cNvSpPr>
            <a:spLocks/>
          </xdr:cNvSpPr>
        </xdr:nvSpPr>
        <xdr:spPr>
          <a:xfrm>
            <a:off x="2041" y="61"/>
            <a:ext cx="0" cy="1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Rectangle 269"/>
          <xdr:cNvSpPr>
            <a:spLocks/>
          </xdr:cNvSpPr>
        </xdr:nvSpPr>
        <xdr:spPr>
          <a:xfrm>
            <a:off x="1669" y="205"/>
            <a:ext cx="248" cy="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Rectangle 270"/>
          <xdr:cNvSpPr>
            <a:spLocks/>
          </xdr:cNvSpPr>
        </xdr:nvSpPr>
        <xdr:spPr>
          <a:xfrm>
            <a:off x="2104" y="59"/>
            <a:ext cx="300" cy="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Rectangle 271"/>
          <xdr:cNvSpPr>
            <a:spLocks/>
          </xdr:cNvSpPr>
        </xdr:nvSpPr>
        <xdr:spPr>
          <a:xfrm>
            <a:off x="2212" y="205"/>
            <a:ext cx="193" cy="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Rectangle 272"/>
          <xdr:cNvSpPr>
            <a:spLocks/>
          </xdr:cNvSpPr>
        </xdr:nvSpPr>
        <xdr:spPr>
          <a:xfrm>
            <a:off x="1917" y="205"/>
            <a:ext cx="295" cy="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PrintsWithSheet="0"/>
  </xdr:twoCellAnchor>
  <xdr:twoCellAnchor>
    <xdr:from>
      <xdr:col>8</xdr:col>
      <xdr:colOff>876300</xdr:colOff>
      <xdr:row>50</xdr:row>
      <xdr:rowOff>114300</xdr:rowOff>
    </xdr:from>
    <xdr:to>
      <xdr:col>12</xdr:col>
      <xdr:colOff>133350</xdr:colOff>
      <xdr:row>57</xdr:row>
      <xdr:rowOff>104775</xdr:rowOff>
    </xdr:to>
    <xdr:sp>
      <xdr:nvSpPr>
        <xdr:cNvPr id="114" name="Text Box 672"/>
        <xdr:cNvSpPr txBox="1">
          <a:spLocks noChangeArrowheads="1"/>
        </xdr:cNvSpPr>
      </xdr:nvSpPr>
      <xdr:spPr>
        <a:xfrm>
          <a:off x="6391275" y="8382000"/>
          <a:ext cx="12287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身長：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170.0cm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体重：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60.0kg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BSA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1.69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CDDP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ETP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R2.4.1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時点</a:t>
          </a:r>
        </a:p>
      </xdr:txBody>
    </xdr:sp>
    <xdr:clientData/>
  </xdr:twoCellAnchor>
  <xdr:twoCellAnchor editAs="oneCell">
    <xdr:from>
      <xdr:col>6</xdr:col>
      <xdr:colOff>38100</xdr:colOff>
      <xdr:row>61</xdr:row>
      <xdr:rowOff>57150</xdr:rowOff>
    </xdr:from>
    <xdr:to>
      <xdr:col>12</xdr:col>
      <xdr:colOff>361950</xdr:colOff>
      <xdr:row>65</xdr:row>
      <xdr:rowOff>133350</xdr:rowOff>
    </xdr:to>
    <xdr:pic>
      <xdr:nvPicPr>
        <xdr:cNvPr id="115" name="図 143"/>
        <xdr:cNvPicPr preferRelativeResize="1">
          <a:picLocks noChangeAspect="1"/>
        </xdr:cNvPicPr>
      </xdr:nvPicPr>
      <xdr:blipFill>
        <a:blip r:embed="rId1"/>
        <a:srcRect l="958" t="46461" r="78695" b="41984"/>
        <a:stretch>
          <a:fillRect/>
        </a:stretch>
      </xdr:blipFill>
      <xdr:spPr>
        <a:xfrm>
          <a:off x="4305300" y="10001250"/>
          <a:ext cx="35433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xadmin\Desktop\&#12524;&#12472;&#12513;&#12531;&#23436;&#25104;&#12288;R2.4.15\&#32954;&#12364;&#12435;&#12288;EP&#65288;CBDCA%20&#65291;%20ETP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レジメン"/>
      <sheetName val="患者情報"/>
      <sheetName val="注射せんday1"/>
      <sheetName val="注射せんda2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6"/>
  <sheetViews>
    <sheetView tabSelected="1" zoomScalePageLayoutView="0" workbookViewId="0" topLeftCell="A1">
      <selection activeCell="AH75" sqref="AH75"/>
    </sheetView>
  </sheetViews>
  <sheetFormatPr defaultColWidth="1.875" defaultRowHeight="13.5" customHeight="1"/>
  <cols>
    <col min="1" max="46" width="1.875" style="7" customWidth="1"/>
    <col min="47" max="47" width="1.875" style="77" customWidth="1"/>
    <col min="48" max="16384" width="1.875" style="7" customWidth="1"/>
  </cols>
  <sheetData>
    <row r="1" ht="37.5" customHeight="1">
      <c r="H1" s="104" t="s">
        <v>81</v>
      </c>
    </row>
    <row r="2" ht="37.5" customHeight="1"/>
    <row r="3" spans="1:67" ht="24">
      <c r="A3" s="81" t="s">
        <v>55</v>
      </c>
      <c r="AJ3" s="11" t="str">
        <f>'患者情報'!B1</f>
        <v>100000-0</v>
      </c>
      <c r="BM3" s="11"/>
      <c r="BO3" s="103"/>
    </row>
    <row r="4" spans="1:67" ht="18" customHeight="1">
      <c r="A4" s="81"/>
      <c r="AJ4" s="115" t="str">
        <f>'患者情報'!B3</f>
        <v>大洲　太郎</v>
      </c>
      <c r="AK4" s="115"/>
      <c r="AL4" s="115"/>
      <c r="AM4" s="115"/>
      <c r="AN4" s="115"/>
      <c r="AO4" s="115"/>
      <c r="AP4" s="115"/>
      <c r="AQ4" s="115"/>
      <c r="AR4" s="11" t="s">
        <v>1</v>
      </c>
      <c r="AS4" s="11"/>
      <c r="BO4" s="11"/>
    </row>
    <row r="5" spans="1:45" ht="18" customHeight="1">
      <c r="A5" s="7" t="s">
        <v>82</v>
      </c>
      <c r="AL5" s="11"/>
      <c r="AM5" s="30"/>
      <c r="AN5" s="111">
        <f>'患者情報'!B10</f>
        <v>170</v>
      </c>
      <c r="AO5" s="111"/>
      <c r="AP5" s="111"/>
      <c r="AQ5" s="111"/>
      <c r="AR5" s="11" t="s">
        <v>15</v>
      </c>
      <c r="AS5" s="11"/>
    </row>
    <row r="6" spans="38:45" ht="18" customHeight="1">
      <c r="AL6" s="11"/>
      <c r="AM6" s="30"/>
      <c r="AN6" s="111">
        <f>'患者情報'!B11</f>
        <v>60</v>
      </c>
      <c r="AO6" s="111"/>
      <c r="AP6" s="111"/>
      <c r="AQ6" s="111"/>
      <c r="AR6" s="11" t="s">
        <v>16</v>
      </c>
      <c r="AS6" s="11"/>
    </row>
    <row r="7" spans="38:47" ht="18" customHeight="1">
      <c r="AL7" s="11" t="s">
        <v>17</v>
      </c>
      <c r="AN7" s="111">
        <f>'患者情報'!B12</f>
        <v>1.69</v>
      </c>
      <c r="AO7" s="111"/>
      <c r="AP7" s="111"/>
      <c r="AQ7" s="111"/>
      <c r="AR7" s="11" t="s">
        <v>19</v>
      </c>
      <c r="AS7" s="11"/>
      <c r="AU7" s="7"/>
    </row>
    <row r="8" spans="38:47" ht="18" customHeight="1">
      <c r="AL8" s="16" t="s">
        <v>50</v>
      </c>
      <c r="AN8" s="111">
        <f>'患者情報'!B13</f>
        <v>1</v>
      </c>
      <c r="AO8" s="111"/>
      <c r="AP8" s="111"/>
      <c r="AQ8" s="111"/>
      <c r="AR8" s="11" t="s">
        <v>51</v>
      </c>
      <c r="AS8" s="11"/>
      <c r="AU8" s="7"/>
    </row>
    <row r="9" spans="33:70" ht="18" customHeight="1">
      <c r="AG9" s="11" t="s">
        <v>46</v>
      </c>
      <c r="AJ9" s="111">
        <f>'患者情報'!$B$14</f>
        <v>58.4</v>
      </c>
      <c r="AK9" s="111"/>
      <c r="AL9" s="111"/>
      <c r="AM9" s="111"/>
      <c r="AN9" s="11" t="s">
        <v>74</v>
      </c>
      <c r="AO9" s="45"/>
      <c r="AP9" s="45"/>
      <c r="AQ9" s="45"/>
      <c r="AU9" s="7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30"/>
      <c r="BN9" s="80"/>
      <c r="BO9" s="80"/>
      <c r="BP9" s="80"/>
      <c r="BQ9" s="11"/>
      <c r="BR9" s="11"/>
    </row>
    <row r="10" spans="34:70" ht="18" customHeight="1">
      <c r="AH10" s="11"/>
      <c r="AK10" s="45"/>
      <c r="AL10" s="45"/>
      <c r="AM10" s="45"/>
      <c r="AO10" s="45"/>
      <c r="AP10" s="45"/>
      <c r="AQ10" s="45"/>
      <c r="AU10" s="7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30"/>
      <c r="BN10" s="80"/>
      <c r="BO10" s="80"/>
      <c r="BP10" s="80"/>
      <c r="BQ10" s="11"/>
      <c r="BR10" s="11"/>
    </row>
    <row r="11" spans="1:70" ht="18" customHeight="1">
      <c r="A11" s="7" t="s">
        <v>24</v>
      </c>
      <c r="AH11" s="11"/>
      <c r="AK11" s="45"/>
      <c r="AL11" s="45"/>
      <c r="AM11" s="45"/>
      <c r="AO11" s="45"/>
      <c r="AP11" s="45"/>
      <c r="AQ11" s="45"/>
      <c r="AU11" s="7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30"/>
      <c r="BN11" s="80"/>
      <c r="BO11" s="80"/>
      <c r="BP11" s="80"/>
      <c r="BQ11" s="11"/>
      <c r="BR11" s="11"/>
    </row>
    <row r="12" ht="18" customHeight="1"/>
    <row r="13" spans="2:69" s="8" customFormat="1" ht="18" customHeight="1">
      <c r="B13" s="17"/>
      <c r="C13" s="17"/>
      <c r="D13" s="17"/>
      <c r="E13" s="17"/>
      <c r="P13" s="19">
        <v>1</v>
      </c>
      <c r="Q13" s="20">
        <v>2</v>
      </c>
      <c r="R13" s="20">
        <v>3</v>
      </c>
      <c r="S13" s="20">
        <v>4</v>
      </c>
      <c r="T13" s="20">
        <v>5</v>
      </c>
      <c r="U13" s="20">
        <v>6</v>
      </c>
      <c r="V13" s="21">
        <v>7</v>
      </c>
      <c r="W13" s="19">
        <v>8</v>
      </c>
      <c r="X13" s="20">
        <v>9</v>
      </c>
      <c r="Y13" s="20">
        <v>10</v>
      </c>
      <c r="Z13" s="20">
        <v>11</v>
      </c>
      <c r="AA13" s="20">
        <v>12</v>
      </c>
      <c r="AB13" s="20">
        <v>13</v>
      </c>
      <c r="AC13" s="21">
        <v>14</v>
      </c>
      <c r="AD13" s="19">
        <v>15</v>
      </c>
      <c r="AE13" s="20">
        <v>16</v>
      </c>
      <c r="AF13" s="20">
        <v>17</v>
      </c>
      <c r="AG13" s="20">
        <v>18</v>
      </c>
      <c r="AH13" s="20">
        <v>19</v>
      </c>
      <c r="AI13" s="20">
        <v>20</v>
      </c>
      <c r="AJ13" s="21">
        <v>21</v>
      </c>
      <c r="AK13" s="19">
        <v>22</v>
      </c>
      <c r="AL13" s="20">
        <v>23</v>
      </c>
      <c r="AM13" s="20">
        <v>24</v>
      </c>
      <c r="AN13" s="20">
        <v>25</v>
      </c>
      <c r="AO13" s="20">
        <v>26</v>
      </c>
      <c r="AP13" s="20">
        <v>27</v>
      </c>
      <c r="AQ13" s="21">
        <v>28</v>
      </c>
      <c r="AR13" s="37"/>
      <c r="AS13" s="37"/>
      <c r="AT13" s="37"/>
      <c r="AU13" s="78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</row>
    <row r="14" spans="2:69" s="8" customFormat="1" ht="18" customHeight="1">
      <c r="B14" s="26"/>
      <c r="C14" s="22" t="s">
        <v>52</v>
      </c>
      <c r="D14" s="22"/>
      <c r="E14" s="22"/>
      <c r="F14" s="22"/>
      <c r="G14" s="82" t="s">
        <v>26</v>
      </c>
      <c r="H14" s="116">
        <v>80</v>
      </c>
      <c r="I14" s="116"/>
      <c r="J14" s="116"/>
      <c r="K14" s="22" t="s">
        <v>28</v>
      </c>
      <c r="L14" s="22"/>
      <c r="M14" s="22"/>
      <c r="N14" s="22"/>
      <c r="O14" s="23"/>
      <c r="P14" s="38" t="s">
        <v>18</v>
      </c>
      <c r="Q14" s="39"/>
      <c r="R14" s="39"/>
      <c r="S14" s="39"/>
      <c r="T14" s="39"/>
      <c r="U14" s="39"/>
      <c r="V14" s="40"/>
      <c r="W14" s="38"/>
      <c r="X14" s="39"/>
      <c r="Y14" s="39"/>
      <c r="Z14" s="39"/>
      <c r="AA14" s="39"/>
      <c r="AB14" s="39"/>
      <c r="AC14" s="40"/>
      <c r="AD14" s="38"/>
      <c r="AE14" s="39"/>
      <c r="AF14" s="39"/>
      <c r="AG14" s="39"/>
      <c r="AH14" s="39"/>
      <c r="AI14" s="39"/>
      <c r="AJ14" s="40"/>
      <c r="AK14" s="38"/>
      <c r="AL14" s="39"/>
      <c r="AM14" s="39"/>
      <c r="AN14" s="39"/>
      <c r="AO14" s="39"/>
      <c r="AP14" s="39"/>
      <c r="AQ14" s="40"/>
      <c r="AR14" s="37"/>
      <c r="AS14" s="37"/>
      <c r="AT14" s="37"/>
      <c r="AU14" s="78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</row>
    <row r="15" spans="2:47" s="8" customFormat="1" ht="18" customHeight="1">
      <c r="B15" s="27" t="s">
        <v>27</v>
      </c>
      <c r="C15" s="24" t="s">
        <v>29</v>
      </c>
      <c r="D15" s="24"/>
      <c r="E15" s="24"/>
      <c r="F15" s="24"/>
      <c r="G15" s="83" t="s">
        <v>26</v>
      </c>
      <c r="H15" s="114">
        <v>100</v>
      </c>
      <c r="I15" s="114"/>
      <c r="J15" s="114"/>
      <c r="K15" s="24" t="s">
        <v>28</v>
      </c>
      <c r="L15" s="24"/>
      <c r="M15" s="24"/>
      <c r="N15" s="24"/>
      <c r="O15" s="25"/>
      <c r="P15" s="42" t="s">
        <v>23</v>
      </c>
      <c r="Q15" s="43" t="s">
        <v>25</v>
      </c>
      <c r="R15" s="43" t="s">
        <v>25</v>
      </c>
      <c r="S15" s="43"/>
      <c r="T15" s="43"/>
      <c r="U15" s="43"/>
      <c r="V15" s="44"/>
      <c r="W15" s="42"/>
      <c r="X15" s="43"/>
      <c r="Y15" s="43"/>
      <c r="Z15" s="43"/>
      <c r="AA15" s="43"/>
      <c r="AB15" s="43"/>
      <c r="AC15" s="44"/>
      <c r="AD15" s="42"/>
      <c r="AE15" s="43"/>
      <c r="AF15" s="43"/>
      <c r="AG15" s="43"/>
      <c r="AH15" s="43"/>
      <c r="AI15" s="43"/>
      <c r="AJ15" s="44"/>
      <c r="AK15" s="42"/>
      <c r="AL15" s="43"/>
      <c r="AM15" s="43"/>
      <c r="AN15" s="43"/>
      <c r="AO15" s="43"/>
      <c r="AP15" s="43"/>
      <c r="AQ15" s="44"/>
      <c r="AR15" s="37"/>
      <c r="AS15" s="37"/>
      <c r="AT15" s="37"/>
      <c r="AU15" s="78"/>
    </row>
    <row r="16" spans="2:47" s="8" customFormat="1" ht="18" customHeight="1">
      <c r="B16" s="17"/>
      <c r="C16" s="17"/>
      <c r="D16" s="17"/>
      <c r="E16" s="17"/>
      <c r="F16" s="17"/>
      <c r="G16" s="9"/>
      <c r="H16" s="46"/>
      <c r="I16" s="46"/>
      <c r="J16" s="46"/>
      <c r="K16" s="28"/>
      <c r="L16" s="17"/>
      <c r="M16" s="17"/>
      <c r="N16" s="17"/>
      <c r="O16" s="17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37"/>
      <c r="AS16" s="37"/>
      <c r="AT16" s="37"/>
      <c r="AU16" s="78"/>
    </row>
    <row r="17" spans="9:47" s="8" customFormat="1" ht="18" customHeight="1">
      <c r="I17" s="18"/>
      <c r="AF17" s="7"/>
      <c r="AU17" s="47"/>
    </row>
    <row r="18" spans="1:47" ht="18" customHeight="1">
      <c r="A18" s="11"/>
      <c r="F18" s="110">
        <v>1</v>
      </c>
      <c r="G18" s="110"/>
      <c r="H18" s="110"/>
      <c r="I18" s="110"/>
      <c r="J18" s="110">
        <v>0.9</v>
      </c>
      <c r="K18" s="110"/>
      <c r="L18" s="110"/>
      <c r="M18" s="110"/>
      <c r="N18" s="110">
        <v>0.8</v>
      </c>
      <c r="O18" s="110"/>
      <c r="P18" s="110"/>
      <c r="Q18" s="110"/>
      <c r="R18" s="110">
        <v>0.7</v>
      </c>
      <c r="S18" s="110"/>
      <c r="T18" s="110"/>
      <c r="U18" s="110"/>
      <c r="V18" s="110">
        <v>0.6</v>
      </c>
      <c r="W18" s="110"/>
      <c r="X18" s="110"/>
      <c r="Y18" s="110"/>
      <c r="Z18" s="110">
        <v>0.5</v>
      </c>
      <c r="AA18" s="110"/>
      <c r="AB18" s="110"/>
      <c r="AC18" s="110"/>
      <c r="AD18" s="8"/>
      <c r="AE18" s="8"/>
      <c r="AF18" s="7" t="s">
        <v>79</v>
      </c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T18" s="77"/>
      <c r="AU18" s="7"/>
    </row>
    <row r="19" spans="1:47" ht="18" customHeight="1">
      <c r="A19" s="11"/>
      <c r="B19" s="107" t="str">
        <f>C14</f>
        <v>CDDP</v>
      </c>
      <c r="C19" s="107"/>
      <c r="D19" s="107"/>
      <c r="E19" s="107"/>
      <c r="F19" s="113">
        <f>ROUND(H14*AN7,0)</f>
        <v>135</v>
      </c>
      <c r="G19" s="113"/>
      <c r="H19" s="113"/>
      <c r="I19" s="113"/>
      <c r="J19" s="113">
        <f>ROUND(F19*J18,0)</f>
        <v>122</v>
      </c>
      <c r="K19" s="113"/>
      <c r="L19" s="113"/>
      <c r="M19" s="113"/>
      <c r="N19" s="112">
        <f>ROUND(F19*N18,0)</f>
        <v>108</v>
      </c>
      <c r="O19" s="112"/>
      <c r="P19" s="112"/>
      <c r="Q19" s="112"/>
      <c r="R19" s="112">
        <f>ROUND(F19*R18,0)</f>
        <v>95</v>
      </c>
      <c r="S19" s="112"/>
      <c r="T19" s="112"/>
      <c r="U19" s="112"/>
      <c r="V19" s="112">
        <f>ROUND(F19*V18,0)</f>
        <v>81</v>
      </c>
      <c r="W19" s="112"/>
      <c r="X19" s="112"/>
      <c r="Y19" s="112"/>
      <c r="Z19" s="112">
        <f>ROUND(F19*Z18,0)</f>
        <v>68</v>
      </c>
      <c r="AA19" s="112"/>
      <c r="AB19" s="112"/>
      <c r="AC19" s="112"/>
      <c r="AF19" s="7" t="s">
        <v>80</v>
      </c>
      <c r="AG19" s="10"/>
      <c r="AT19" s="77"/>
      <c r="AU19" s="7"/>
    </row>
    <row r="20" spans="1:47" ht="18" customHeight="1">
      <c r="A20" s="11"/>
      <c r="B20" s="107"/>
      <c r="C20" s="107"/>
      <c r="D20" s="107"/>
      <c r="E20" s="107"/>
      <c r="F20" s="113"/>
      <c r="G20" s="113"/>
      <c r="H20" s="113"/>
      <c r="I20" s="113"/>
      <c r="J20" s="113"/>
      <c r="K20" s="113"/>
      <c r="L20" s="113"/>
      <c r="M20" s="113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F20" s="10"/>
      <c r="AG20" s="10"/>
      <c r="AT20" s="77"/>
      <c r="AU20" s="7"/>
    </row>
    <row r="21" spans="1:47" ht="18" customHeight="1">
      <c r="A21" s="11"/>
      <c r="B21" s="107" t="str">
        <f>C15</f>
        <v>ETP</v>
      </c>
      <c r="C21" s="107"/>
      <c r="D21" s="107"/>
      <c r="E21" s="107"/>
      <c r="F21" s="113">
        <f>ROUND(H15*AN7,0)</f>
        <v>169</v>
      </c>
      <c r="G21" s="113"/>
      <c r="H21" s="113"/>
      <c r="I21" s="113"/>
      <c r="J21" s="112">
        <f>ROUND(F21*J18,0)</f>
        <v>152</v>
      </c>
      <c r="K21" s="112"/>
      <c r="L21" s="112"/>
      <c r="M21" s="112"/>
      <c r="N21" s="112">
        <f>ROUND(F21*N18,0)</f>
        <v>135</v>
      </c>
      <c r="O21" s="112"/>
      <c r="P21" s="112"/>
      <c r="Q21" s="112"/>
      <c r="R21" s="112">
        <f>ROUND(F21*R18,0)</f>
        <v>118</v>
      </c>
      <c r="S21" s="112"/>
      <c r="T21" s="112"/>
      <c r="U21" s="112"/>
      <c r="V21" s="112">
        <f>ROUND(F21*V18,0)</f>
        <v>101</v>
      </c>
      <c r="W21" s="112"/>
      <c r="X21" s="112"/>
      <c r="Y21" s="112"/>
      <c r="Z21" s="112">
        <f>ROUND(F21*Z18,0)</f>
        <v>85</v>
      </c>
      <c r="AA21" s="112"/>
      <c r="AB21" s="112"/>
      <c r="AC21" s="112"/>
      <c r="AF21" s="7" t="s">
        <v>78</v>
      </c>
      <c r="AT21" s="77"/>
      <c r="AU21" s="7"/>
    </row>
    <row r="22" spans="1:47" ht="18" customHeight="1">
      <c r="A22" s="11"/>
      <c r="B22" s="107"/>
      <c r="C22" s="107"/>
      <c r="D22" s="107"/>
      <c r="E22" s="107"/>
      <c r="F22" s="113"/>
      <c r="G22" s="113"/>
      <c r="H22" s="113"/>
      <c r="I22" s="113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T22" s="77"/>
      <c r="AU22" s="7"/>
    </row>
    <row r="23" spans="1:22" ht="18" customHeight="1">
      <c r="A23" s="10"/>
      <c r="B23" s="11"/>
      <c r="C23" s="36"/>
      <c r="D23" s="36"/>
      <c r="E23" s="36"/>
      <c r="F23" s="36"/>
      <c r="G23" s="80"/>
      <c r="H23" s="80"/>
      <c r="I23" s="80"/>
      <c r="J23" s="90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</row>
    <row r="24" spans="1:22" ht="18" customHeight="1">
      <c r="A24" s="10"/>
      <c r="B24" s="11"/>
      <c r="C24" s="36"/>
      <c r="D24" s="36"/>
      <c r="E24" s="36"/>
      <c r="F24" s="36"/>
      <c r="G24" s="80"/>
      <c r="H24" s="80"/>
      <c r="I24" s="80"/>
      <c r="J24" s="90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</row>
    <row r="25" spans="1:9" ht="18" customHeight="1">
      <c r="A25" s="10" t="s">
        <v>53</v>
      </c>
      <c r="F25" s="2"/>
      <c r="G25" s="2"/>
      <c r="H25" s="2"/>
      <c r="I25" s="3"/>
    </row>
    <row r="26" spans="3:47" ht="18" customHeight="1">
      <c r="C26" s="10"/>
      <c r="D26" s="10"/>
      <c r="E26" s="2"/>
      <c r="F26" s="10"/>
      <c r="G26" s="109"/>
      <c r="H26" s="105"/>
      <c r="I26" s="105"/>
      <c r="J26" s="105"/>
      <c r="K26" s="105"/>
      <c r="L26" s="105"/>
      <c r="M26" s="105"/>
      <c r="N26" s="109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T26" s="77"/>
      <c r="AU26" s="7"/>
    </row>
    <row r="27" spans="2:47" ht="18" customHeight="1">
      <c r="B27" s="92"/>
      <c r="C27" s="10"/>
      <c r="D27" s="10"/>
      <c r="E27" s="2"/>
      <c r="F27" s="2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T27" s="77"/>
      <c r="AU27" s="7"/>
    </row>
    <row r="28" spans="2:47" ht="18" customHeight="1">
      <c r="B28" s="107" t="str">
        <f>C14</f>
        <v>CDDP</v>
      </c>
      <c r="C28" s="107"/>
      <c r="D28" s="107"/>
      <c r="E28" s="107"/>
      <c r="F28" s="107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T28" s="77"/>
      <c r="AU28" s="7"/>
    </row>
    <row r="29" spans="2:47" ht="18" customHeight="1">
      <c r="B29" s="107"/>
      <c r="C29" s="107"/>
      <c r="D29" s="107"/>
      <c r="E29" s="107"/>
      <c r="F29" s="107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T29" s="77"/>
      <c r="AU29" s="7"/>
    </row>
    <row r="30" spans="2:47" ht="18" customHeight="1">
      <c r="B30" s="107" t="str">
        <f>C15</f>
        <v>ETP</v>
      </c>
      <c r="C30" s="107"/>
      <c r="D30" s="107"/>
      <c r="E30" s="107"/>
      <c r="F30" s="107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T30" s="77"/>
      <c r="AU30" s="7"/>
    </row>
    <row r="31" spans="2:47" ht="18" customHeight="1">
      <c r="B31" s="107"/>
      <c r="C31" s="107"/>
      <c r="D31" s="107"/>
      <c r="E31" s="107"/>
      <c r="F31" s="107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T31" s="77"/>
      <c r="AU31" s="7"/>
    </row>
    <row r="32" spans="2:47" ht="18" customHeight="1">
      <c r="B32" s="107" t="s">
        <v>54</v>
      </c>
      <c r="C32" s="107"/>
      <c r="D32" s="107"/>
      <c r="E32" s="107"/>
      <c r="F32" s="107"/>
      <c r="G32" s="105"/>
      <c r="H32" s="105"/>
      <c r="I32" s="105"/>
      <c r="J32" s="105"/>
      <c r="K32" s="105"/>
      <c r="L32" s="105"/>
      <c r="M32" s="105"/>
      <c r="N32" s="108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T32" s="77"/>
      <c r="AU32" s="7"/>
    </row>
    <row r="33" spans="2:47" ht="18" customHeight="1">
      <c r="B33" s="107"/>
      <c r="C33" s="107"/>
      <c r="D33" s="107"/>
      <c r="E33" s="107"/>
      <c r="F33" s="107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T33" s="77"/>
      <c r="AU33" s="7"/>
    </row>
    <row r="34" spans="2:47" ht="18" customHeight="1">
      <c r="B34" s="106" t="s">
        <v>76</v>
      </c>
      <c r="C34" s="107"/>
      <c r="D34" s="107"/>
      <c r="E34" s="107"/>
      <c r="F34" s="107"/>
      <c r="G34" s="108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T34" s="77"/>
      <c r="AU34" s="7"/>
    </row>
    <row r="35" spans="2:47" ht="18" customHeight="1">
      <c r="B35" s="107"/>
      <c r="C35" s="107"/>
      <c r="D35" s="107"/>
      <c r="E35" s="107"/>
      <c r="F35" s="107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T35" s="77"/>
      <c r="AU35" s="7"/>
    </row>
    <row r="36" spans="1:42" ht="18" customHeight="1">
      <c r="A36" s="2"/>
      <c r="C36" s="46"/>
      <c r="D36" s="46"/>
      <c r="E36" s="46"/>
      <c r="F36" s="46"/>
      <c r="G36" s="46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</row>
    <row r="37" spans="1:42" ht="18" customHeight="1">
      <c r="A37" s="2"/>
      <c r="C37" s="46"/>
      <c r="D37" s="46"/>
      <c r="E37" s="46"/>
      <c r="F37" s="46"/>
      <c r="G37" s="46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</row>
    <row r="38" spans="1:42" ht="18" customHeight="1">
      <c r="A38" s="2"/>
      <c r="C38" s="46"/>
      <c r="D38" s="46"/>
      <c r="E38" s="46"/>
      <c r="F38" s="46"/>
      <c r="G38" s="46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</row>
    <row r="39" spans="1:42" ht="18" customHeight="1">
      <c r="A39" s="2"/>
      <c r="C39" s="46"/>
      <c r="D39" s="46"/>
      <c r="E39" s="46"/>
      <c r="F39" s="46"/>
      <c r="G39" s="46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</row>
    <row r="40" spans="1:42" ht="18" customHeight="1">
      <c r="A40" s="2"/>
      <c r="C40" s="46"/>
      <c r="D40" s="46"/>
      <c r="E40" s="46"/>
      <c r="F40" s="46"/>
      <c r="G40" s="46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</row>
    <row r="41" spans="1:42" ht="18" customHeight="1">
      <c r="A41" s="2"/>
      <c r="C41" s="46"/>
      <c r="D41" s="46"/>
      <c r="E41" s="46"/>
      <c r="F41" s="46"/>
      <c r="G41" s="46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</row>
    <row r="42" spans="1:42" ht="18" customHeight="1">
      <c r="A42" s="2"/>
      <c r="C42" s="46"/>
      <c r="D42" s="46"/>
      <c r="E42" s="46"/>
      <c r="F42" s="46"/>
      <c r="G42" s="46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</row>
    <row r="43" spans="1:42" ht="18" customHeight="1">
      <c r="A43" s="2"/>
      <c r="C43" s="46"/>
      <c r="D43" s="46"/>
      <c r="E43" s="46"/>
      <c r="F43" s="46"/>
      <c r="G43" s="46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</row>
    <row r="44" spans="1:42" ht="18" customHeight="1">
      <c r="A44" s="2"/>
      <c r="C44" s="46"/>
      <c r="D44" s="46"/>
      <c r="E44" s="46"/>
      <c r="F44" s="46"/>
      <c r="G44" s="46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</row>
    <row r="45" spans="1:42" ht="18" customHeight="1">
      <c r="A45" s="2"/>
      <c r="C45" s="46"/>
      <c r="D45" s="46"/>
      <c r="E45" s="46"/>
      <c r="F45" s="46"/>
      <c r="G45" s="46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</row>
    <row r="46" spans="1:42" ht="13.5" customHeight="1">
      <c r="A46" s="2"/>
      <c r="C46" s="46"/>
      <c r="D46" s="46"/>
      <c r="E46" s="46"/>
      <c r="F46" s="46"/>
      <c r="G46" s="46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</row>
  </sheetData>
  <sheetProtection/>
  <mergeCells count="57">
    <mergeCell ref="B19:E20"/>
    <mergeCell ref="B21:E22"/>
    <mergeCell ref="F19:I20"/>
    <mergeCell ref="F21:I22"/>
    <mergeCell ref="AJ9:AM9"/>
    <mergeCell ref="H14:J14"/>
    <mergeCell ref="J21:M22"/>
    <mergeCell ref="N21:Q22"/>
    <mergeCell ref="R21:U22"/>
    <mergeCell ref="N19:Q20"/>
    <mergeCell ref="H15:J15"/>
    <mergeCell ref="AJ4:AQ4"/>
    <mergeCell ref="J18:M18"/>
    <mergeCell ref="AN5:AQ5"/>
    <mergeCell ref="AN6:AQ6"/>
    <mergeCell ref="AN7:AQ7"/>
    <mergeCell ref="N18:Q18"/>
    <mergeCell ref="V18:Y18"/>
    <mergeCell ref="V19:Y20"/>
    <mergeCell ref="AI26:AO27"/>
    <mergeCell ref="R19:U20"/>
    <mergeCell ref="J19:M20"/>
    <mergeCell ref="F18:I18"/>
    <mergeCell ref="U28:AA29"/>
    <mergeCell ref="AB28:AH29"/>
    <mergeCell ref="AI28:AO29"/>
    <mergeCell ref="R18:U18"/>
    <mergeCell ref="AN8:AQ8"/>
    <mergeCell ref="AB26:AH27"/>
    <mergeCell ref="V21:Y22"/>
    <mergeCell ref="Z18:AC18"/>
    <mergeCell ref="Z19:AC20"/>
    <mergeCell ref="Z21:AC22"/>
    <mergeCell ref="G26:M27"/>
    <mergeCell ref="N26:T27"/>
    <mergeCell ref="U26:AA27"/>
    <mergeCell ref="B30:F31"/>
    <mergeCell ref="G30:M31"/>
    <mergeCell ref="N30:T31"/>
    <mergeCell ref="U30:AA31"/>
    <mergeCell ref="B28:F29"/>
    <mergeCell ref="G28:M29"/>
    <mergeCell ref="N28:T29"/>
    <mergeCell ref="B32:F33"/>
    <mergeCell ref="G32:M33"/>
    <mergeCell ref="N32:T33"/>
    <mergeCell ref="U32:AA33"/>
    <mergeCell ref="AB30:AH31"/>
    <mergeCell ref="AI30:AO31"/>
    <mergeCell ref="AB32:AH33"/>
    <mergeCell ref="AI32:AO33"/>
    <mergeCell ref="AB34:AH35"/>
    <mergeCell ref="AI34:AO35"/>
    <mergeCell ref="B34:F35"/>
    <mergeCell ref="G34:M35"/>
    <mergeCell ref="N34:T35"/>
    <mergeCell ref="U34:AA35"/>
  </mergeCells>
  <printOptions/>
  <pageMargins left="0.984251968503937" right="0.3937007874015748" top="0.5905511811023623" bottom="0.31496062992125984" header="0.15748031496062992" footer="0.275590551181102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23" sqref="C23"/>
    </sheetView>
  </sheetViews>
  <sheetFormatPr defaultColWidth="11.625" defaultRowHeight="24" customHeight="1"/>
  <cols>
    <col min="1" max="1" width="13.50390625" style="16" customWidth="1"/>
    <col min="2" max="2" width="18.375" style="12" customWidth="1"/>
    <col min="3" max="3" width="10.375" style="16" customWidth="1"/>
    <col min="4" max="4" width="10.75390625" style="13" customWidth="1"/>
    <col min="5" max="5" width="68.125" style="11" customWidth="1"/>
    <col min="6" max="16384" width="11.625" style="11" customWidth="1"/>
  </cols>
  <sheetData>
    <row r="1" spans="1:3" ht="20.25" customHeight="1">
      <c r="A1" s="16" t="s">
        <v>38</v>
      </c>
      <c r="B1" s="12" t="s">
        <v>83</v>
      </c>
      <c r="C1" s="15" t="s">
        <v>7</v>
      </c>
    </row>
    <row r="2" spans="1:2" ht="20.25" customHeight="1" thickBot="1">
      <c r="A2" s="16" t="s">
        <v>39</v>
      </c>
      <c r="B2" s="12" t="s">
        <v>84</v>
      </c>
    </row>
    <row r="3" spans="1:4" ht="20.25" customHeight="1" thickBot="1">
      <c r="A3" s="16" t="s">
        <v>2</v>
      </c>
      <c r="B3" s="12" t="s">
        <v>85</v>
      </c>
      <c r="C3" s="15" t="s">
        <v>8</v>
      </c>
      <c r="D3" s="79"/>
    </row>
    <row r="4" spans="1:3" ht="20.25" customHeight="1">
      <c r="A4" s="16" t="s">
        <v>3</v>
      </c>
      <c r="B4" s="13">
        <v>20090</v>
      </c>
      <c r="C4" s="29" t="str">
        <f>IF(D4=""," ",ROUND((D4-D3)/30.4375,1))</f>
        <v> </v>
      </c>
    </row>
    <row r="5" spans="1:3" ht="20.25" customHeight="1">
      <c r="A5" s="16" t="s">
        <v>12</v>
      </c>
      <c r="B5" s="13" t="s">
        <v>44</v>
      </c>
      <c r="C5" s="29" t="str">
        <f>IF(D5=""," ",ROUND((D5-D3)/30.4375,1))</f>
        <v> </v>
      </c>
    </row>
    <row r="6" spans="1:3" ht="20.25" customHeight="1">
      <c r="A6" s="16" t="s">
        <v>13</v>
      </c>
      <c r="B6" s="12" t="s">
        <v>86</v>
      </c>
      <c r="C6" s="29" t="str">
        <f>IF(D6=""," ",ROUND((D6-D3)/30.4375,1))</f>
        <v> </v>
      </c>
    </row>
    <row r="7" spans="1:3" ht="20.25" customHeight="1">
      <c r="A7" s="14" t="s">
        <v>9</v>
      </c>
      <c r="B7" s="12" t="s">
        <v>10</v>
      </c>
      <c r="C7" s="29" t="str">
        <f>IF(D7=""," ",ROUND((D7-D3)/30.4375,1))</f>
        <v> </v>
      </c>
    </row>
    <row r="8" spans="1:5" ht="20.25" customHeight="1">
      <c r="A8" s="16" t="s">
        <v>40</v>
      </c>
      <c r="B8" s="13">
        <v>43922</v>
      </c>
      <c r="C8" s="29" t="str">
        <f>IF(D8=""," ",ROUND((D8-D3)/30.4375,1))</f>
        <v> </v>
      </c>
      <c r="E8" s="85"/>
    </row>
    <row r="9" spans="1:3" ht="20.25" customHeight="1">
      <c r="A9" s="16" t="s">
        <v>41</v>
      </c>
      <c r="B9" s="12">
        <f>ROUNDDOWN((B8-B4)/365.25,1)</f>
        <v>65.2</v>
      </c>
      <c r="C9" s="29" t="str">
        <f>IF(D9=""," ",ROUND((D9-D3)/30.4375,1))</f>
        <v> </v>
      </c>
    </row>
    <row r="10" spans="1:3" ht="20.25" customHeight="1">
      <c r="A10" s="16" t="s">
        <v>4</v>
      </c>
      <c r="B10" s="12">
        <v>170</v>
      </c>
      <c r="C10" s="29" t="str">
        <f>IF(D10=""," ",ROUND((D10-D3)/30.4375,1))</f>
        <v> </v>
      </c>
    </row>
    <row r="11" spans="1:3" ht="20.25" customHeight="1">
      <c r="A11" s="16" t="s">
        <v>5</v>
      </c>
      <c r="B11" s="12">
        <v>60</v>
      </c>
      <c r="C11" s="29" t="str">
        <f>IF(D11=""," ",ROUND((D11-D3)/30.4375,1))</f>
        <v> </v>
      </c>
    </row>
    <row r="12" spans="1:3" ht="20.25" customHeight="1">
      <c r="A12" s="16" t="s">
        <v>6</v>
      </c>
      <c r="B12" s="12">
        <f>ROUND(B10^0.725*B11^0.425*0.007184,2)</f>
        <v>1.69</v>
      </c>
      <c r="C12" s="29" t="str">
        <f>IF(D12=""," ",ROUND((D12-D3)/30.4375,1))</f>
        <v> </v>
      </c>
    </row>
    <row r="13" spans="1:3" ht="20.25" customHeight="1">
      <c r="A13" s="16" t="s">
        <v>42</v>
      </c>
      <c r="B13" s="12">
        <v>1</v>
      </c>
      <c r="C13" s="29" t="str">
        <f>IF(D13=""," ",ROUND((D13-D3)/30.4375,1))</f>
        <v> </v>
      </c>
    </row>
    <row r="14" spans="1:3" ht="20.25" customHeight="1">
      <c r="A14" s="16" t="s">
        <v>43</v>
      </c>
      <c r="B14" s="12">
        <f>IF(B5="男",ROUNDDOWN(194*B13^-1.094*B9^-0.287,1),ROUNDDOWN(194*B13^-1.094*B9^-0.287*0.739,1))</f>
        <v>58.4</v>
      </c>
      <c r="C14" s="29" t="str">
        <f>IF(D14=""," ",ROUND((D14-D3)/30.4375,1))</f>
        <v> </v>
      </c>
    </row>
    <row r="15" ht="20.25" customHeight="1"/>
    <row r="29" ht="24" customHeight="1">
      <c r="A29" s="16" t="s">
        <v>44</v>
      </c>
    </row>
    <row r="30" ht="24" customHeight="1">
      <c r="A30" s="16" t="s">
        <v>45</v>
      </c>
    </row>
    <row r="32" ht="24" customHeight="1">
      <c r="A32" s="16" t="s">
        <v>11</v>
      </c>
    </row>
    <row r="33" ht="24" customHeight="1">
      <c r="A33" s="16" t="s">
        <v>10</v>
      </c>
    </row>
  </sheetData>
  <sheetProtection/>
  <dataValidations count="2">
    <dataValidation type="list" allowBlank="1" showInputMessage="1" showErrorMessage="1" sqref="B7">
      <formula1>$A$32:$A$33</formula1>
    </dataValidation>
    <dataValidation type="list" allowBlank="1" showInputMessage="1" showErrorMessage="1" sqref="B5">
      <formula1>$A$29:$A$30</formula1>
    </dataValidation>
  </dataValidations>
  <printOptions/>
  <pageMargins left="0.75" right="0.75" top="1" bottom="1" header="0.512" footer="0.512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70"/>
  <sheetViews>
    <sheetView zoomScalePageLayoutView="0" workbookViewId="0" topLeftCell="A1">
      <selection activeCell="I71" sqref="I71"/>
    </sheetView>
  </sheetViews>
  <sheetFormatPr defaultColWidth="9.00390625" defaultRowHeight="12" customHeight="1"/>
  <cols>
    <col min="1" max="1" width="4.75390625" style="34" customWidth="1"/>
    <col min="2" max="2" width="14.375" style="4" customWidth="1"/>
    <col min="3" max="3" width="5.75390625" style="4" customWidth="1"/>
    <col min="4" max="4" width="9.875" style="4" customWidth="1"/>
    <col min="5" max="5" width="15.50390625" style="5" customWidth="1"/>
    <col min="6" max="6" width="4.25390625" style="48" customWidth="1"/>
    <col min="7" max="7" width="2.375" style="5" customWidth="1"/>
    <col min="8" max="9" width="15.00390625" style="4" customWidth="1"/>
    <col min="10" max="10" width="4.25390625" style="5" customWidth="1"/>
    <col min="11" max="11" width="2.875" style="5" customWidth="1"/>
    <col min="12" max="12" width="3.75390625" style="5" customWidth="1"/>
    <col min="13" max="13" width="7.50390625" style="32" customWidth="1"/>
    <col min="14" max="14" width="6.25390625" style="34" customWidth="1"/>
    <col min="15" max="15" width="3.00390625" style="48" customWidth="1"/>
    <col min="16" max="16" width="15.00390625" style="48" customWidth="1"/>
    <col min="17" max="17" width="3.625" style="32" customWidth="1"/>
    <col min="18" max="16384" width="9.00390625" style="4" customWidth="1"/>
  </cols>
  <sheetData>
    <row r="1" spans="2:17" ht="15" customHeight="1">
      <c r="B1" s="54"/>
      <c r="C1" s="54"/>
      <c r="D1" s="54"/>
      <c r="E1" s="53"/>
      <c r="F1" s="52"/>
      <c r="G1" s="53"/>
      <c r="H1" s="54"/>
      <c r="I1" s="54"/>
      <c r="J1" s="54"/>
      <c r="K1" s="53"/>
      <c r="L1" s="54"/>
      <c r="M1" s="53"/>
      <c r="N1" s="35"/>
      <c r="O1" s="52"/>
      <c r="P1" s="52"/>
      <c r="Q1" s="53"/>
    </row>
    <row r="2" spans="2:17" ht="15" customHeight="1">
      <c r="B2" s="54"/>
      <c r="C2" s="54"/>
      <c r="D2" s="54"/>
      <c r="E2" s="53"/>
      <c r="F2" s="52"/>
      <c r="G2" s="53"/>
      <c r="H2" s="54"/>
      <c r="I2" s="64" t="str">
        <f>IF('患者情報'!B7="外来",'患者情報'!B1,"　")</f>
        <v>　</v>
      </c>
      <c r="J2" s="65"/>
      <c r="K2" s="65"/>
      <c r="L2" s="54"/>
      <c r="M2" s="54"/>
      <c r="O2" s="52"/>
      <c r="P2" s="55"/>
      <c r="Q2" s="56"/>
    </row>
    <row r="3" spans="2:17" ht="15" customHeight="1">
      <c r="B3" s="54"/>
      <c r="C3" s="54"/>
      <c r="D3" s="59"/>
      <c r="E3" s="53"/>
      <c r="F3" s="52"/>
      <c r="G3" s="53"/>
      <c r="H3" s="54"/>
      <c r="I3" s="64" t="str">
        <f>IF('患者情報'!B7="外来",'患者情報'!B2,"　")</f>
        <v>　</v>
      </c>
      <c r="J3" s="65"/>
      <c r="K3" s="65"/>
      <c r="L3" s="54"/>
      <c r="M3" s="54"/>
      <c r="O3" s="52"/>
      <c r="P3" s="55"/>
      <c r="Q3" s="56"/>
    </row>
    <row r="4" spans="2:17" ht="24" customHeight="1" thickBot="1">
      <c r="B4" s="54"/>
      <c r="C4" s="60">
        <f>IF('患者情報'!B7="外来","　",P6)</f>
        <v>43922</v>
      </c>
      <c r="D4" s="54"/>
      <c r="E4" s="53"/>
      <c r="F4" s="52"/>
      <c r="G4" s="53"/>
      <c r="H4" s="54"/>
      <c r="I4" s="66" t="str">
        <f>IF('患者情報'!B7="外来",'患者情報'!B3,"　")</f>
        <v>　</v>
      </c>
      <c r="J4" s="67"/>
      <c r="K4" s="67"/>
      <c r="L4" s="54"/>
      <c r="M4" s="54"/>
      <c r="O4" s="52"/>
      <c r="P4" s="57"/>
      <c r="Q4" s="56"/>
    </row>
    <row r="5" spans="2:17" ht="21.75" customHeight="1" thickBot="1" thickTop="1">
      <c r="B5" s="54"/>
      <c r="C5" s="54"/>
      <c r="D5" s="54"/>
      <c r="E5" s="53"/>
      <c r="F5" s="52"/>
      <c r="G5" s="53"/>
      <c r="H5" s="54"/>
      <c r="I5" s="120" t="str">
        <f>IF('患者情報'!B7="外来",'患者情報'!B4,"　")</f>
        <v>　</v>
      </c>
      <c r="J5" s="120"/>
      <c r="K5" s="68" t="str">
        <f>IF('患者情報'!B7="外来",'患者情報'!B5,"　")</f>
        <v>　</v>
      </c>
      <c r="L5" s="69" t="str">
        <f>IF('患者情報'!B7="外来",ROUNDDOWN((I7-I5)/365.25,0),"　")</f>
        <v>　</v>
      </c>
      <c r="M5" s="56" t="str">
        <f>IF('患者情報'!B7="外来","才","　")</f>
        <v>　</v>
      </c>
      <c r="O5" s="52"/>
      <c r="P5" s="76" t="s">
        <v>14</v>
      </c>
      <c r="Q5" s="58"/>
    </row>
    <row r="6" spans="2:17" ht="21.75" customHeight="1" thickTop="1">
      <c r="B6" s="54"/>
      <c r="C6" s="54"/>
      <c r="D6" s="54"/>
      <c r="E6" s="53"/>
      <c r="F6" s="52"/>
      <c r="G6" s="53"/>
      <c r="H6" s="54"/>
      <c r="I6" s="64" t="str">
        <f>IF('患者情報'!B7="外来",'患者情報'!B6,"　")</f>
        <v>　</v>
      </c>
      <c r="J6" s="65"/>
      <c r="K6" s="65"/>
      <c r="L6" s="54"/>
      <c r="M6" s="54"/>
      <c r="O6" s="52"/>
      <c r="P6" s="118">
        <v>43922</v>
      </c>
      <c r="Q6" s="58"/>
    </row>
    <row r="7" spans="2:17" ht="21.75" customHeight="1" thickBot="1">
      <c r="B7" s="54"/>
      <c r="C7" s="54"/>
      <c r="D7" s="61"/>
      <c r="E7" s="53"/>
      <c r="F7" s="52"/>
      <c r="G7" s="53"/>
      <c r="H7" s="70"/>
      <c r="I7" s="121" t="str">
        <f>IF('患者情報'!B7="外来",P6,"　")</f>
        <v>　</v>
      </c>
      <c r="J7" s="121"/>
      <c r="K7" s="121"/>
      <c r="L7" s="54"/>
      <c r="M7" s="54"/>
      <c r="O7" s="52"/>
      <c r="P7" s="119"/>
      <c r="Q7" s="58"/>
    </row>
    <row r="8" spans="2:17" ht="12.75" customHeight="1" thickTop="1">
      <c r="B8" s="54"/>
      <c r="D8" s="62"/>
      <c r="E8" s="53"/>
      <c r="F8" s="52"/>
      <c r="G8" s="53"/>
      <c r="H8" s="32" t="s">
        <v>87</v>
      </c>
      <c r="I8" s="124" t="str">
        <f>'患者情報'!B1</f>
        <v>100000-0</v>
      </c>
      <c r="J8" s="124" t="str">
        <f>'患者情報'!B5</f>
        <v>男</v>
      </c>
      <c r="K8" s="124"/>
      <c r="L8" s="125">
        <f>'患者情報'!B9</f>
        <v>65.2</v>
      </c>
      <c r="M8" s="126" t="s">
        <v>88</v>
      </c>
      <c r="O8" s="52"/>
      <c r="P8" s="52"/>
      <c r="Q8" s="58"/>
    </row>
    <row r="9" spans="2:17" ht="12" customHeight="1">
      <c r="B9" s="54"/>
      <c r="C9" s="117">
        <f>C4</f>
        <v>43922</v>
      </c>
      <c r="D9" s="117"/>
      <c r="E9" s="117"/>
      <c r="F9" s="52"/>
      <c r="G9" s="53"/>
      <c r="H9" s="122" t="str">
        <f>IF('患者情報'!B7="外来","　",'患者情報'!B3)</f>
        <v>大洲　太郎</v>
      </c>
      <c r="I9" s="54"/>
      <c r="J9" s="53"/>
      <c r="K9" s="53"/>
      <c r="L9" s="53"/>
      <c r="M9" s="58"/>
      <c r="O9" s="51"/>
      <c r="P9" s="51"/>
      <c r="Q9" s="49"/>
    </row>
    <row r="10" spans="2:17" ht="12" customHeight="1">
      <c r="B10" s="54"/>
      <c r="C10" s="117"/>
      <c r="D10" s="117"/>
      <c r="E10" s="117"/>
      <c r="F10" s="52"/>
      <c r="G10" s="53"/>
      <c r="H10" s="122"/>
      <c r="I10" s="54"/>
      <c r="J10" s="53"/>
      <c r="K10" s="53"/>
      <c r="L10" s="53"/>
      <c r="M10" s="58"/>
      <c r="P10" s="31"/>
      <c r="Q10" s="48"/>
    </row>
    <row r="11" spans="2:17" ht="12" customHeight="1">
      <c r="B11" s="54"/>
      <c r="C11" s="117"/>
      <c r="D11" s="117"/>
      <c r="E11" s="117"/>
      <c r="F11" s="52"/>
      <c r="G11" s="53"/>
      <c r="H11" s="122"/>
      <c r="I11" s="54"/>
      <c r="J11" s="53"/>
      <c r="K11" s="53"/>
      <c r="L11" s="53"/>
      <c r="M11" s="58"/>
      <c r="P11" s="31"/>
      <c r="Q11" s="48"/>
    </row>
    <row r="12" spans="2:17" ht="12" customHeight="1">
      <c r="B12" s="54"/>
      <c r="C12" s="117"/>
      <c r="D12" s="117"/>
      <c r="E12" s="117"/>
      <c r="F12" s="52"/>
      <c r="G12" s="53"/>
      <c r="H12" s="122"/>
      <c r="I12" s="54"/>
      <c r="J12" s="53"/>
      <c r="K12" s="53"/>
      <c r="L12" s="53"/>
      <c r="M12" s="58"/>
      <c r="P12" s="31"/>
      <c r="Q12" s="48"/>
    </row>
    <row r="13" spans="2:17" ht="12" customHeight="1">
      <c r="B13" s="54"/>
      <c r="C13" s="54"/>
      <c r="D13" s="54"/>
      <c r="E13" s="53"/>
      <c r="F13" s="52"/>
      <c r="G13" s="53"/>
      <c r="H13" s="54"/>
      <c r="I13" s="54"/>
      <c r="J13" s="53"/>
      <c r="K13" s="53"/>
      <c r="L13" s="53"/>
      <c r="M13" s="58"/>
      <c r="P13" s="31"/>
      <c r="Q13" s="48"/>
    </row>
    <row r="14" spans="2:17" ht="12" customHeight="1">
      <c r="B14" s="54"/>
      <c r="C14" s="54"/>
      <c r="D14" s="54"/>
      <c r="E14" s="53"/>
      <c r="F14" s="52"/>
      <c r="G14" s="53"/>
      <c r="H14" s="54"/>
      <c r="I14" s="54"/>
      <c r="J14" s="53"/>
      <c r="K14" s="53"/>
      <c r="L14" s="53"/>
      <c r="M14" s="58"/>
      <c r="P14" s="31"/>
      <c r="Q14" s="48"/>
    </row>
    <row r="15" spans="2:17" ht="12" customHeight="1">
      <c r="B15" s="54"/>
      <c r="C15" s="54"/>
      <c r="D15" s="58"/>
      <c r="E15" s="75" t="s">
        <v>0</v>
      </c>
      <c r="F15" s="75"/>
      <c r="G15" s="74"/>
      <c r="H15" s="71"/>
      <c r="I15" s="72" t="s">
        <v>49</v>
      </c>
      <c r="J15" s="74"/>
      <c r="K15" s="74"/>
      <c r="L15" s="73"/>
      <c r="M15" s="58"/>
      <c r="P15" s="31"/>
      <c r="Q15" s="48"/>
    </row>
    <row r="16" spans="2:17" ht="12" customHeight="1">
      <c r="B16" s="54"/>
      <c r="C16" s="54"/>
      <c r="D16" s="58"/>
      <c r="E16" s="75" t="s">
        <v>31</v>
      </c>
      <c r="F16" s="75"/>
      <c r="G16" s="74"/>
      <c r="H16" s="72"/>
      <c r="I16" s="72"/>
      <c r="J16" s="74"/>
      <c r="K16" s="74"/>
      <c r="L16" s="73"/>
      <c r="M16" s="58"/>
      <c r="O16" s="51"/>
      <c r="P16" s="50"/>
      <c r="Q16" s="34"/>
    </row>
    <row r="17" spans="2:17" ht="12" customHeight="1">
      <c r="B17" s="54"/>
      <c r="C17" s="54"/>
      <c r="D17" s="58"/>
      <c r="E17" s="75"/>
      <c r="F17" s="75"/>
      <c r="G17" s="74"/>
      <c r="H17" s="72"/>
      <c r="I17" s="72"/>
      <c r="J17" s="53"/>
      <c r="K17" s="74"/>
      <c r="L17" s="73"/>
      <c r="M17" s="74"/>
      <c r="P17" s="31"/>
      <c r="Q17" s="48"/>
    </row>
    <row r="18" spans="2:17" ht="22.5" customHeight="1">
      <c r="B18" s="54"/>
      <c r="C18" s="54"/>
      <c r="D18" s="123" t="s">
        <v>30</v>
      </c>
      <c r="E18" s="75"/>
      <c r="F18" s="75"/>
      <c r="G18" s="74"/>
      <c r="H18" s="54"/>
      <c r="I18" s="33"/>
      <c r="L18" s="73"/>
      <c r="M18" s="58"/>
      <c r="P18" s="31"/>
      <c r="Q18" s="48"/>
    </row>
    <row r="19" spans="2:17" ht="1.5" customHeight="1">
      <c r="B19" s="54"/>
      <c r="C19" s="54"/>
      <c r="D19" s="58"/>
      <c r="E19" s="53"/>
      <c r="F19" s="52"/>
      <c r="G19" s="53"/>
      <c r="H19" s="54"/>
      <c r="I19" s="33"/>
      <c r="L19" s="73"/>
      <c r="M19" s="58"/>
      <c r="P19" s="31"/>
      <c r="Q19" s="48"/>
    </row>
    <row r="20" spans="2:17" ht="12" customHeight="1">
      <c r="B20" s="54"/>
      <c r="C20" s="54"/>
      <c r="D20" s="58" t="s">
        <v>20</v>
      </c>
      <c r="E20" s="5" t="s">
        <v>56</v>
      </c>
      <c r="H20" s="54"/>
      <c r="I20" s="33"/>
      <c r="L20" s="73"/>
      <c r="M20" s="58"/>
      <c r="P20" s="31"/>
      <c r="Q20" s="48"/>
    </row>
    <row r="21" spans="2:17" ht="12" customHeight="1">
      <c r="B21" s="54"/>
      <c r="C21" s="54"/>
      <c r="D21" s="96"/>
      <c r="E21" s="102" t="s">
        <v>57</v>
      </c>
      <c r="H21" s="58"/>
      <c r="I21" s="5"/>
      <c r="J21" s="48"/>
      <c r="L21" s="73"/>
      <c r="M21" s="58"/>
      <c r="P21" s="31"/>
      <c r="Q21" s="48"/>
    </row>
    <row r="22" spans="2:16" ht="12" customHeight="1">
      <c r="B22" s="54"/>
      <c r="C22" s="54"/>
      <c r="D22" s="58"/>
      <c r="H22" s="54"/>
      <c r="I22" s="48"/>
      <c r="J22" s="48"/>
      <c r="L22" s="73"/>
      <c r="M22" s="58"/>
      <c r="P22" s="31"/>
    </row>
    <row r="23" spans="2:17" ht="12" customHeight="1">
      <c r="B23" s="54"/>
      <c r="C23" s="54"/>
      <c r="D23" s="58" t="s">
        <v>21</v>
      </c>
      <c r="E23" s="28" t="s">
        <v>47</v>
      </c>
      <c r="F23" s="5"/>
      <c r="H23" s="54"/>
      <c r="I23" s="31"/>
      <c r="L23" s="73"/>
      <c r="M23" s="58"/>
      <c r="O23" s="51"/>
      <c r="P23" s="50"/>
      <c r="Q23" s="34"/>
    </row>
    <row r="24" spans="2:17" ht="12" customHeight="1">
      <c r="B24" s="54"/>
      <c r="C24" s="54"/>
      <c r="D24" s="58"/>
      <c r="E24" s="4" t="s">
        <v>77</v>
      </c>
      <c r="F24" s="48">
        <v>1</v>
      </c>
      <c r="G24" s="48" t="s">
        <v>89</v>
      </c>
      <c r="H24" s="54"/>
      <c r="J24" s="48"/>
      <c r="L24" s="73"/>
      <c r="M24" s="58"/>
      <c r="P24" s="31"/>
      <c r="Q24" s="48"/>
    </row>
    <row r="25" spans="2:17" ht="12" customHeight="1">
      <c r="B25" s="54"/>
      <c r="C25" s="54"/>
      <c r="D25" s="58"/>
      <c r="E25" s="89" t="s">
        <v>58</v>
      </c>
      <c r="F25" s="88"/>
      <c r="G25" s="87"/>
      <c r="H25" s="54"/>
      <c r="L25" s="73"/>
      <c r="M25" s="58"/>
      <c r="P25" s="31"/>
      <c r="Q25" s="48"/>
    </row>
    <row r="26" spans="2:17" ht="12" customHeight="1">
      <c r="B26" s="54"/>
      <c r="C26" s="54"/>
      <c r="D26" s="58"/>
      <c r="E26" s="99"/>
      <c r="F26" s="98"/>
      <c r="G26" s="98"/>
      <c r="H26" s="54"/>
      <c r="J26" s="48"/>
      <c r="L26" s="73"/>
      <c r="M26" s="58"/>
      <c r="P26" s="31"/>
      <c r="Q26" s="48"/>
    </row>
    <row r="27" spans="2:17" ht="12" customHeight="1">
      <c r="B27" s="54"/>
      <c r="C27" s="54"/>
      <c r="D27" s="58" t="s">
        <v>22</v>
      </c>
      <c r="E27" s="1" t="s">
        <v>47</v>
      </c>
      <c r="G27" s="48"/>
      <c r="H27" s="54"/>
      <c r="J27" s="48"/>
      <c r="L27" s="73"/>
      <c r="M27" s="58"/>
      <c r="P27" s="31"/>
      <c r="Q27" s="48"/>
    </row>
    <row r="28" spans="2:16" ht="12" customHeight="1">
      <c r="B28" s="54"/>
      <c r="C28" s="54"/>
      <c r="D28" s="54"/>
      <c r="E28" s="1" t="s">
        <v>36</v>
      </c>
      <c r="F28" s="48">
        <v>2</v>
      </c>
      <c r="G28" s="48" t="s">
        <v>89</v>
      </c>
      <c r="H28" s="54"/>
      <c r="I28" s="1"/>
      <c r="J28" s="48"/>
      <c r="L28" s="73"/>
      <c r="M28" s="58"/>
      <c r="P28" s="31"/>
    </row>
    <row r="29" spans="2:16" ht="12" customHeight="1">
      <c r="B29" s="54"/>
      <c r="C29" s="54"/>
      <c r="D29" s="58"/>
      <c r="E29" s="1" t="s">
        <v>37</v>
      </c>
      <c r="F29" s="48">
        <v>1</v>
      </c>
      <c r="G29" s="48" t="s">
        <v>89</v>
      </c>
      <c r="H29" s="54"/>
      <c r="I29" s="1"/>
      <c r="J29" s="48"/>
      <c r="L29" s="73"/>
      <c r="M29" s="58"/>
      <c r="P29" s="31"/>
    </row>
    <row r="30" spans="2:17" ht="12" customHeight="1">
      <c r="B30" s="54"/>
      <c r="C30" s="54"/>
      <c r="D30" s="58"/>
      <c r="E30" s="86" t="s">
        <v>71</v>
      </c>
      <c r="F30" s="87"/>
      <c r="G30" s="87"/>
      <c r="H30" s="54"/>
      <c r="I30" s="1"/>
      <c r="J30" s="48"/>
      <c r="L30" s="73"/>
      <c r="M30" s="58"/>
      <c r="O30" s="51"/>
      <c r="P30" s="50"/>
      <c r="Q30" s="49"/>
    </row>
    <row r="31" spans="2:17" ht="12" customHeight="1">
      <c r="B31" s="54"/>
      <c r="C31" s="54"/>
      <c r="D31" s="54"/>
      <c r="E31" s="95"/>
      <c r="F31" s="98"/>
      <c r="G31" s="98"/>
      <c r="H31" s="54"/>
      <c r="I31" s="1"/>
      <c r="J31" s="48"/>
      <c r="L31" s="73"/>
      <c r="M31" s="58"/>
      <c r="P31" s="31"/>
      <c r="Q31" s="48"/>
    </row>
    <row r="32" spans="2:17" ht="12" customHeight="1">
      <c r="B32" s="54"/>
      <c r="C32" s="54"/>
      <c r="D32" s="58" t="s">
        <v>64</v>
      </c>
      <c r="E32" s="1" t="s">
        <v>48</v>
      </c>
      <c r="G32" s="48"/>
      <c r="H32" s="54"/>
      <c r="J32" s="48"/>
      <c r="L32" s="73"/>
      <c r="M32" s="58"/>
      <c r="P32" s="31"/>
      <c r="Q32" s="48"/>
    </row>
    <row r="33" spans="2:17" ht="12" customHeight="1">
      <c r="B33" s="54"/>
      <c r="C33" s="54"/>
      <c r="D33" s="63"/>
      <c r="E33" s="100" t="s">
        <v>34</v>
      </c>
      <c r="F33" s="48">
        <v>1.7</v>
      </c>
      <c r="G33" s="48" t="s">
        <v>89</v>
      </c>
      <c r="H33" s="54"/>
      <c r="J33" s="48"/>
      <c r="L33" s="73"/>
      <c r="M33" s="58"/>
      <c r="P33" s="31"/>
      <c r="Q33" s="48"/>
    </row>
    <row r="34" spans="2:16" ht="12" customHeight="1">
      <c r="B34" s="54"/>
      <c r="C34" s="54"/>
      <c r="D34" s="54"/>
      <c r="E34" s="86" t="s">
        <v>92</v>
      </c>
      <c r="F34" s="87"/>
      <c r="G34" s="87"/>
      <c r="H34" s="54"/>
      <c r="J34" s="48"/>
      <c r="L34" s="73"/>
      <c r="M34" s="58"/>
      <c r="P34" s="31"/>
    </row>
    <row r="35" spans="2:16" ht="12" customHeight="1">
      <c r="B35" s="54"/>
      <c r="C35" s="54"/>
      <c r="D35" s="54"/>
      <c r="E35" s="5" t="s">
        <v>93</v>
      </c>
      <c r="G35" s="48"/>
      <c r="H35" s="54"/>
      <c r="J35" s="48"/>
      <c r="L35" s="73"/>
      <c r="M35" s="58"/>
      <c r="P35" s="5"/>
    </row>
    <row r="36" spans="2:16" ht="12" customHeight="1">
      <c r="B36" s="54"/>
      <c r="C36" s="54"/>
      <c r="D36" s="54"/>
      <c r="G36" s="48"/>
      <c r="H36" s="54"/>
      <c r="J36" s="48"/>
      <c r="L36" s="73"/>
      <c r="M36" s="58"/>
      <c r="P36" s="5"/>
    </row>
    <row r="37" spans="2:17" ht="12" customHeight="1">
      <c r="B37" s="54"/>
      <c r="C37" s="54"/>
      <c r="D37" s="58" t="s">
        <v>65</v>
      </c>
      <c r="E37" s="1" t="s">
        <v>61</v>
      </c>
      <c r="G37" s="48"/>
      <c r="H37" s="54"/>
      <c r="J37" s="48"/>
      <c r="L37" s="73"/>
      <c r="M37" s="58"/>
      <c r="O37" s="51"/>
      <c r="P37" s="35"/>
      <c r="Q37" s="49"/>
    </row>
    <row r="38" spans="2:16" ht="12" customHeight="1">
      <c r="B38" s="54"/>
      <c r="C38" s="54"/>
      <c r="D38" s="58"/>
      <c r="E38" s="86" t="s">
        <v>68</v>
      </c>
      <c r="F38" s="87"/>
      <c r="G38" s="87"/>
      <c r="H38" s="54"/>
      <c r="J38" s="48"/>
      <c r="L38" s="73"/>
      <c r="M38" s="58"/>
      <c r="P38" s="5"/>
    </row>
    <row r="39" spans="2:16" ht="12" customHeight="1">
      <c r="B39" s="54"/>
      <c r="C39" s="54"/>
      <c r="D39" s="58"/>
      <c r="E39" s="1"/>
      <c r="G39" s="48"/>
      <c r="H39" s="54"/>
      <c r="J39" s="48"/>
      <c r="L39" s="73"/>
      <c r="M39" s="58"/>
      <c r="P39" s="5"/>
    </row>
    <row r="40" spans="2:16" ht="12" customHeight="1">
      <c r="B40" s="54"/>
      <c r="C40" s="54"/>
      <c r="D40" s="58" t="s">
        <v>66</v>
      </c>
      <c r="E40" s="28" t="s">
        <v>75</v>
      </c>
      <c r="G40" s="48"/>
      <c r="H40" s="54"/>
      <c r="J40" s="48"/>
      <c r="L40" s="73"/>
      <c r="M40" s="58"/>
      <c r="P40" s="5"/>
    </row>
    <row r="41" spans="2:16" ht="12" customHeight="1">
      <c r="B41" s="54"/>
      <c r="C41" s="54"/>
      <c r="D41" s="58"/>
      <c r="E41" s="97" t="s">
        <v>62</v>
      </c>
      <c r="F41" s="48">
        <v>2</v>
      </c>
      <c r="G41" s="48" t="s">
        <v>89</v>
      </c>
      <c r="H41" s="54"/>
      <c r="J41" s="48"/>
      <c r="L41" s="73"/>
      <c r="M41" s="58"/>
      <c r="P41" s="5"/>
    </row>
    <row r="42" spans="2:16" ht="12" customHeight="1">
      <c r="B42" s="54"/>
      <c r="C42" s="54"/>
      <c r="D42" s="54"/>
      <c r="E42" s="97" t="s">
        <v>63</v>
      </c>
      <c r="F42" s="48">
        <v>3</v>
      </c>
      <c r="G42" s="48" t="s">
        <v>89</v>
      </c>
      <c r="H42" s="54"/>
      <c r="J42" s="48"/>
      <c r="L42" s="73"/>
      <c r="M42" s="58"/>
      <c r="P42" s="5"/>
    </row>
    <row r="43" spans="2:16" ht="12" customHeight="1">
      <c r="B43" s="54"/>
      <c r="C43" s="54"/>
      <c r="D43" s="58"/>
      <c r="E43" s="28" t="s">
        <v>90</v>
      </c>
      <c r="G43" s="48"/>
      <c r="H43" s="54"/>
      <c r="J43" s="48"/>
      <c r="L43" s="73"/>
      <c r="M43" s="58"/>
      <c r="P43" s="5"/>
    </row>
    <row r="44" spans="2:17" ht="12" customHeight="1">
      <c r="B44" s="54"/>
      <c r="C44" s="54"/>
      <c r="D44" s="58"/>
      <c r="E44" s="94" t="s">
        <v>91</v>
      </c>
      <c r="F44" s="98"/>
      <c r="G44" s="95"/>
      <c r="H44" s="54"/>
      <c r="J44" s="48"/>
      <c r="L44" s="73"/>
      <c r="M44" s="58"/>
      <c r="O44" s="51"/>
      <c r="P44" s="35"/>
      <c r="Q44" s="49"/>
    </row>
    <row r="45" spans="2:16" ht="12" customHeight="1">
      <c r="B45" s="54"/>
      <c r="C45" s="54"/>
      <c r="D45" s="58"/>
      <c r="E45" s="4"/>
      <c r="H45" s="54"/>
      <c r="J45" s="48"/>
      <c r="L45" s="73"/>
      <c r="M45" s="58"/>
      <c r="P45" s="5"/>
    </row>
    <row r="46" spans="2:16" ht="12" customHeight="1">
      <c r="B46" s="54"/>
      <c r="C46" s="54"/>
      <c r="D46" s="58" t="s">
        <v>67</v>
      </c>
      <c r="E46" s="5" t="s">
        <v>56</v>
      </c>
      <c r="H46" s="54"/>
      <c r="J46" s="48"/>
      <c r="L46" s="73"/>
      <c r="M46" s="58"/>
      <c r="P46" s="5"/>
    </row>
    <row r="47" spans="2:16" ht="12" customHeight="1">
      <c r="B47" s="54"/>
      <c r="C47" s="54"/>
      <c r="D47" s="58"/>
      <c r="E47" s="102" t="s">
        <v>57</v>
      </c>
      <c r="H47" s="54"/>
      <c r="J47" s="48"/>
      <c r="L47" s="73"/>
      <c r="M47" s="58"/>
      <c r="P47" s="5"/>
    </row>
    <row r="48" spans="2:16" ht="12" customHeight="1">
      <c r="B48" s="54"/>
      <c r="C48" s="54"/>
      <c r="D48" s="58"/>
      <c r="H48" s="54"/>
      <c r="I48" s="54"/>
      <c r="J48" s="53"/>
      <c r="K48" s="53"/>
      <c r="L48" s="53"/>
      <c r="M48" s="58"/>
      <c r="P48" s="5"/>
    </row>
    <row r="49" spans="2:16" ht="12" customHeight="1">
      <c r="B49" s="54"/>
      <c r="C49" s="54"/>
      <c r="D49" s="58"/>
      <c r="H49" s="54"/>
      <c r="I49" s="53"/>
      <c r="J49" s="53"/>
      <c r="K49" s="53"/>
      <c r="L49" s="53"/>
      <c r="M49" s="58"/>
      <c r="P49" s="5"/>
    </row>
    <row r="50" spans="2:16" ht="12" customHeight="1">
      <c r="B50" s="54"/>
      <c r="C50" s="54"/>
      <c r="D50" s="54"/>
      <c r="E50" s="53"/>
      <c r="F50" s="52"/>
      <c r="G50" s="53"/>
      <c r="H50" s="54"/>
      <c r="I50" s="54"/>
      <c r="J50" s="53"/>
      <c r="K50" s="53"/>
      <c r="L50" s="53"/>
      <c r="M50" s="58"/>
      <c r="P50" s="5"/>
    </row>
    <row r="51" spans="2:17" ht="12" customHeight="1">
      <c r="B51" s="54"/>
      <c r="C51" s="54"/>
      <c r="D51" s="54"/>
      <c r="E51" s="58"/>
      <c r="F51" s="52"/>
      <c r="G51" s="58"/>
      <c r="H51" s="54" t="s">
        <v>59</v>
      </c>
      <c r="I51" s="54"/>
      <c r="J51" s="53"/>
      <c r="K51" s="53"/>
      <c r="L51" s="53"/>
      <c r="M51" s="58"/>
      <c r="O51" s="51"/>
      <c r="P51" s="51"/>
      <c r="Q51" s="49"/>
    </row>
    <row r="52" spans="2:13" ht="12" customHeight="1">
      <c r="B52" s="54"/>
      <c r="C52" s="54"/>
      <c r="D52" s="54"/>
      <c r="E52" s="53"/>
      <c r="F52" s="52"/>
      <c r="G52" s="53"/>
      <c r="H52" s="53" t="s">
        <v>60</v>
      </c>
      <c r="I52" s="54"/>
      <c r="J52" s="53"/>
      <c r="K52" s="53"/>
      <c r="L52" s="53"/>
      <c r="M52" s="58"/>
    </row>
    <row r="53" spans="2:13" ht="12" customHeight="1">
      <c r="B53" s="54"/>
      <c r="C53" s="54"/>
      <c r="D53" s="54"/>
      <c r="E53" s="53"/>
      <c r="F53" s="52"/>
      <c r="G53" s="53"/>
      <c r="H53" s="54"/>
      <c r="I53" s="54"/>
      <c r="J53" s="53"/>
      <c r="K53" s="53"/>
      <c r="L53" s="53"/>
      <c r="M53" s="58"/>
    </row>
    <row r="54" spans="2:13" ht="12" customHeight="1">
      <c r="B54" s="54"/>
      <c r="C54" s="54"/>
      <c r="D54" s="54"/>
      <c r="E54" s="53"/>
      <c r="F54" s="52"/>
      <c r="G54" s="53"/>
      <c r="H54" s="54"/>
      <c r="I54" s="54"/>
      <c r="J54" s="53"/>
      <c r="K54" s="53"/>
      <c r="L54" s="53"/>
      <c r="M54" s="58"/>
    </row>
    <row r="55" spans="2:13" ht="12" customHeight="1">
      <c r="B55" s="54"/>
      <c r="C55" s="54"/>
      <c r="D55" s="54"/>
      <c r="E55" s="53"/>
      <c r="F55" s="52"/>
      <c r="G55" s="53"/>
      <c r="H55" s="54"/>
      <c r="I55" s="54"/>
      <c r="J55" s="53"/>
      <c r="K55" s="53"/>
      <c r="L55" s="53"/>
      <c r="M55" s="58"/>
    </row>
    <row r="56" spans="2:13" ht="12" customHeight="1">
      <c r="B56" s="54"/>
      <c r="C56" s="54"/>
      <c r="D56" s="54"/>
      <c r="E56" s="53"/>
      <c r="F56" s="52"/>
      <c r="G56" s="53"/>
      <c r="H56" s="54"/>
      <c r="I56" s="54"/>
      <c r="J56" s="53"/>
      <c r="K56" s="53"/>
      <c r="L56" s="53"/>
      <c r="M56" s="58"/>
    </row>
    <row r="57" spans="2:13" ht="12" customHeight="1">
      <c r="B57" s="54"/>
      <c r="C57" s="54"/>
      <c r="D57" s="54"/>
      <c r="E57" s="53"/>
      <c r="F57" s="52"/>
      <c r="G57" s="53"/>
      <c r="H57" s="54"/>
      <c r="I57" s="54"/>
      <c r="J57" s="53"/>
      <c r="K57" s="53"/>
      <c r="L57" s="53"/>
      <c r="M57" s="58"/>
    </row>
    <row r="58" spans="2:13" ht="12" customHeight="1">
      <c r="B58" s="54"/>
      <c r="C58" s="54"/>
      <c r="D58" s="54"/>
      <c r="E58" s="53"/>
      <c r="F58" s="52"/>
      <c r="G58" s="53"/>
      <c r="H58" s="54"/>
      <c r="I58" s="54"/>
      <c r="J58" s="53"/>
      <c r="K58" s="53"/>
      <c r="L58" s="53"/>
      <c r="M58" s="58"/>
    </row>
    <row r="59" spans="2:13" ht="12" customHeight="1">
      <c r="B59" s="54"/>
      <c r="C59" s="54"/>
      <c r="D59" s="54"/>
      <c r="E59" s="53"/>
      <c r="F59" s="52"/>
      <c r="G59" s="53"/>
      <c r="H59" s="54"/>
      <c r="I59" s="54"/>
      <c r="J59" s="53"/>
      <c r="K59" s="53"/>
      <c r="L59" s="53"/>
      <c r="M59" s="58"/>
    </row>
    <row r="60" spans="2:13" ht="12" customHeight="1">
      <c r="B60" s="54"/>
      <c r="C60" s="54"/>
      <c r="D60" s="54"/>
      <c r="E60" s="53"/>
      <c r="F60" s="52"/>
      <c r="G60" s="53"/>
      <c r="H60" s="54"/>
      <c r="I60" s="54"/>
      <c r="J60" s="53"/>
      <c r="K60" s="53"/>
      <c r="L60" s="53"/>
      <c r="M60" s="58"/>
    </row>
    <row r="61" spans="2:13" ht="12" customHeight="1">
      <c r="B61" s="54"/>
      <c r="C61" s="54"/>
      <c r="D61" s="54"/>
      <c r="E61" s="53"/>
      <c r="F61" s="52"/>
      <c r="G61" s="53"/>
      <c r="H61" s="53" t="s">
        <v>97</v>
      </c>
      <c r="I61" s="54"/>
      <c r="J61" s="53"/>
      <c r="K61" s="53"/>
      <c r="L61" s="53"/>
      <c r="M61" s="58"/>
    </row>
    <row r="62" spans="2:13" ht="12" customHeight="1">
      <c r="B62" s="54"/>
      <c r="C62" s="54"/>
      <c r="D62" s="54"/>
      <c r="E62" s="53"/>
      <c r="F62" s="52"/>
      <c r="G62" s="53"/>
      <c r="H62" s="54"/>
      <c r="I62" s="54"/>
      <c r="J62" s="53"/>
      <c r="K62" s="53"/>
      <c r="L62" s="53"/>
      <c r="M62" s="58"/>
    </row>
    <row r="63" spans="2:13" ht="12" customHeight="1">
      <c r="B63" s="54"/>
      <c r="C63" s="54"/>
      <c r="D63" s="54"/>
      <c r="E63" s="53"/>
      <c r="F63" s="52"/>
      <c r="G63" s="53"/>
      <c r="H63" s="54"/>
      <c r="I63" s="54"/>
      <c r="J63" s="53"/>
      <c r="K63" s="53"/>
      <c r="L63" s="53"/>
      <c r="M63" s="58"/>
    </row>
    <row r="64" spans="2:13" ht="12" customHeight="1">
      <c r="B64" s="54"/>
      <c r="C64" s="54"/>
      <c r="D64" s="54"/>
      <c r="E64" s="53"/>
      <c r="F64" s="52"/>
      <c r="G64" s="53"/>
      <c r="H64" s="54"/>
      <c r="I64" s="54"/>
      <c r="J64" s="53"/>
      <c r="K64" s="53"/>
      <c r="L64" s="53"/>
      <c r="M64" s="58"/>
    </row>
    <row r="65" spans="2:13" ht="12" customHeight="1">
      <c r="B65" s="54"/>
      <c r="C65" s="54"/>
      <c r="D65" s="54"/>
      <c r="E65" s="53"/>
      <c r="F65" s="52"/>
      <c r="G65" s="53"/>
      <c r="H65" s="54"/>
      <c r="I65" s="54"/>
      <c r="J65" s="53"/>
      <c r="K65" s="53"/>
      <c r="L65" s="53"/>
      <c r="M65" s="58"/>
    </row>
    <row r="66" spans="2:13" ht="12" customHeight="1">
      <c r="B66" s="54"/>
      <c r="C66" s="54"/>
      <c r="D66" s="54"/>
      <c r="E66" s="53"/>
      <c r="F66" s="52"/>
      <c r="G66" s="53"/>
      <c r="H66" s="54"/>
      <c r="I66" s="54"/>
      <c r="J66" s="53"/>
      <c r="K66" s="53"/>
      <c r="L66" s="53"/>
      <c r="M66" s="58"/>
    </row>
    <row r="67" spans="2:13" ht="12" customHeight="1">
      <c r="B67" s="54"/>
      <c r="C67" s="54"/>
      <c r="D67" s="54"/>
      <c r="E67" s="53"/>
      <c r="F67" s="52"/>
      <c r="G67" s="53"/>
      <c r="H67" s="4" t="s">
        <v>95</v>
      </c>
      <c r="I67" s="54"/>
      <c r="J67" s="53"/>
      <c r="K67" s="53"/>
      <c r="L67" s="53"/>
      <c r="M67" s="58"/>
    </row>
    <row r="68" spans="2:13" ht="12" customHeight="1">
      <c r="B68" s="54"/>
      <c r="C68" s="54"/>
      <c r="D68" s="54"/>
      <c r="E68" s="53"/>
      <c r="F68" s="52"/>
      <c r="G68" s="53"/>
      <c r="H68" s="4" t="s">
        <v>96</v>
      </c>
      <c r="I68" s="54"/>
      <c r="J68" s="6" t="s">
        <v>94</v>
      </c>
      <c r="K68" s="53"/>
      <c r="L68" s="53"/>
      <c r="M68" s="58"/>
    </row>
    <row r="69" spans="2:13" ht="12" customHeight="1">
      <c r="B69" s="54"/>
      <c r="C69" s="54"/>
      <c r="D69" s="54"/>
      <c r="E69" s="53"/>
      <c r="F69" s="52"/>
      <c r="G69" s="53"/>
      <c r="H69" s="54"/>
      <c r="I69" s="54"/>
      <c r="J69" s="53"/>
      <c r="K69" s="53"/>
      <c r="L69" s="53"/>
      <c r="M69" s="58"/>
    </row>
    <row r="70" spans="2:13" ht="12" customHeight="1">
      <c r="B70" s="54"/>
      <c r="C70" s="54"/>
      <c r="D70" s="54"/>
      <c r="E70" s="53"/>
      <c r="F70" s="52"/>
      <c r="G70" s="53"/>
      <c r="H70" s="54"/>
      <c r="I70" s="54"/>
      <c r="J70" s="53"/>
      <c r="K70" s="53"/>
      <c r="L70" s="53"/>
      <c r="M70" s="58"/>
    </row>
  </sheetData>
  <sheetProtection/>
  <mergeCells count="5">
    <mergeCell ref="C9:E12"/>
    <mergeCell ref="P6:P7"/>
    <mergeCell ref="I5:J5"/>
    <mergeCell ref="I7:K7"/>
    <mergeCell ref="H9:H12"/>
  </mergeCells>
  <conditionalFormatting sqref="F32:F35 F26:F30 F37:F53 O10:Q50 I22 J26:J47 J21:J22 F16:F22">
    <cfRule type="cellIs" priority="1" dxfId="7" operator="equal" stopIfTrue="1">
      <formula>0</formula>
    </cfRule>
  </conditionalFormatting>
  <conditionalFormatting sqref="H9">
    <cfRule type="cellIs" priority="2" dxfId="7" operator="equal" stopIfTrue="1">
      <formula>"""外来"""</formula>
    </cfRule>
  </conditionalFormatting>
  <conditionalFormatting sqref="C4">
    <cfRule type="cellIs" priority="3" dxfId="8" operator="notEqual" stopIfTrue="1">
      <formula>" "</formula>
    </cfRule>
  </conditionalFormatting>
  <printOptions/>
  <pageMargins left="0.12" right="0.16" top="0.17" bottom="0.31" header="0.17" footer="0.17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0"/>
  <sheetViews>
    <sheetView zoomScalePageLayoutView="0" workbookViewId="0" topLeftCell="A1">
      <selection activeCell="P6" sqref="P6:P7"/>
    </sheetView>
  </sheetViews>
  <sheetFormatPr defaultColWidth="9.00390625" defaultRowHeight="12" customHeight="1"/>
  <cols>
    <col min="1" max="1" width="4.75390625" style="34" customWidth="1"/>
    <col min="2" max="2" width="14.375" style="4" customWidth="1"/>
    <col min="3" max="3" width="5.75390625" style="4" customWidth="1"/>
    <col min="4" max="4" width="8.125" style="4" customWidth="1"/>
    <col min="5" max="5" width="18.75390625" style="5" customWidth="1"/>
    <col min="6" max="6" width="4.25390625" style="48" customWidth="1"/>
    <col min="7" max="7" width="2.375" style="5" customWidth="1"/>
    <col min="8" max="8" width="14.00390625" style="4" customWidth="1"/>
    <col min="9" max="9" width="15.00390625" style="4" customWidth="1"/>
    <col min="10" max="10" width="4.25390625" style="5" customWidth="1"/>
    <col min="11" max="11" width="2.875" style="5" customWidth="1"/>
    <col min="12" max="12" width="3.75390625" style="5" customWidth="1"/>
    <col min="13" max="13" width="7.25390625" style="32" customWidth="1"/>
    <col min="14" max="14" width="6.25390625" style="34" customWidth="1"/>
    <col min="15" max="15" width="3.00390625" style="48" customWidth="1"/>
    <col min="16" max="16" width="15.00390625" style="48" customWidth="1"/>
    <col min="17" max="17" width="3.625" style="32" customWidth="1"/>
    <col min="18" max="21" width="17.50390625" style="4" customWidth="1"/>
    <col min="22" max="22" width="18.25390625" style="4" customWidth="1"/>
    <col min="23" max="16384" width="9.00390625" style="4" customWidth="1"/>
  </cols>
  <sheetData>
    <row r="1" spans="2:17" ht="15" customHeight="1">
      <c r="B1" s="54"/>
      <c r="C1" s="54"/>
      <c r="D1" s="54"/>
      <c r="E1" s="53"/>
      <c r="F1" s="52"/>
      <c r="G1" s="53"/>
      <c r="H1" s="54"/>
      <c r="I1" s="54"/>
      <c r="J1" s="54"/>
      <c r="K1" s="53"/>
      <c r="L1" s="54"/>
      <c r="M1" s="53"/>
      <c r="N1" s="35"/>
      <c r="O1" s="52"/>
      <c r="P1" s="52"/>
      <c r="Q1" s="53"/>
    </row>
    <row r="2" spans="2:17" ht="15" customHeight="1">
      <c r="B2" s="54"/>
      <c r="C2" s="54"/>
      <c r="D2" s="54"/>
      <c r="E2" s="53"/>
      <c r="F2" s="52"/>
      <c r="G2" s="53"/>
      <c r="H2" s="54"/>
      <c r="I2" s="64" t="str">
        <f>IF('患者情報'!B7="外来",'患者情報'!B1,"　")</f>
        <v>　</v>
      </c>
      <c r="J2" s="65"/>
      <c r="K2" s="65"/>
      <c r="L2" s="54"/>
      <c r="M2" s="54"/>
      <c r="O2" s="52"/>
      <c r="P2" s="55"/>
      <c r="Q2" s="84"/>
    </row>
    <row r="3" spans="2:17" ht="15" customHeight="1">
      <c r="B3" s="54"/>
      <c r="C3" s="54"/>
      <c r="D3" s="59"/>
      <c r="E3" s="53"/>
      <c r="F3" s="52"/>
      <c r="G3" s="53"/>
      <c r="H3" s="54"/>
      <c r="I3" s="64" t="str">
        <f>IF('患者情報'!B7="外来",'患者情報'!B2,"　")</f>
        <v>　</v>
      </c>
      <c r="J3" s="65"/>
      <c r="K3" s="65"/>
      <c r="L3" s="54"/>
      <c r="M3" s="54"/>
      <c r="O3" s="52"/>
      <c r="P3" s="55"/>
      <c r="Q3" s="84"/>
    </row>
    <row r="4" spans="2:17" ht="24" customHeight="1" thickBot="1">
      <c r="B4" s="54"/>
      <c r="C4" s="60">
        <f>IF('患者情報'!B7="外来","　",P6)</f>
        <v>43923</v>
      </c>
      <c r="D4" s="54"/>
      <c r="E4" s="53"/>
      <c r="F4" s="52"/>
      <c r="G4" s="53"/>
      <c r="H4" s="54"/>
      <c r="I4" s="66" t="str">
        <f>IF('患者情報'!B7="外来",'患者情報'!B3,"　")</f>
        <v>　</v>
      </c>
      <c r="J4" s="67"/>
      <c r="K4" s="67"/>
      <c r="L4" s="54"/>
      <c r="M4" s="54"/>
      <c r="O4" s="52"/>
      <c r="P4" s="57"/>
      <c r="Q4" s="84"/>
    </row>
    <row r="5" spans="2:17" ht="21.75" customHeight="1" thickBot="1" thickTop="1">
      <c r="B5" s="54"/>
      <c r="C5" s="54"/>
      <c r="D5" s="54"/>
      <c r="E5" s="53"/>
      <c r="F5" s="52"/>
      <c r="G5" s="53"/>
      <c r="H5" s="54"/>
      <c r="I5" s="120" t="str">
        <f>IF('患者情報'!B7="外来",'患者情報'!B4,"　")</f>
        <v>　</v>
      </c>
      <c r="J5" s="120"/>
      <c r="K5" s="68" t="str">
        <f>IF('患者情報'!B7="外来",'患者情報'!B5,"　")</f>
        <v>　</v>
      </c>
      <c r="L5" s="69" t="str">
        <f>IF('患者情報'!B7="外来",ROUNDDOWN((I7-I5)/365.25,0),"　")</f>
        <v>　</v>
      </c>
      <c r="M5" s="84" t="str">
        <f>IF('患者情報'!B7="外来","才","　")</f>
        <v>　</v>
      </c>
      <c r="O5" s="52"/>
      <c r="P5" s="76" t="s">
        <v>14</v>
      </c>
      <c r="Q5" s="58"/>
    </row>
    <row r="6" spans="2:17" ht="21.75" customHeight="1" thickTop="1">
      <c r="B6" s="54"/>
      <c r="C6" s="54"/>
      <c r="D6" s="54"/>
      <c r="E6" s="53"/>
      <c r="F6" s="52"/>
      <c r="G6" s="53"/>
      <c r="H6" s="54"/>
      <c r="I6" s="64" t="str">
        <f>IF('患者情報'!B7="外来",'患者情報'!B6,"　")</f>
        <v>　</v>
      </c>
      <c r="J6" s="65"/>
      <c r="K6" s="65"/>
      <c r="L6" s="54"/>
      <c r="M6" s="54"/>
      <c r="O6" s="52"/>
      <c r="P6" s="118">
        <f>'注射せんday1'!P6+1</f>
        <v>43923</v>
      </c>
      <c r="Q6" s="58"/>
    </row>
    <row r="7" spans="2:17" ht="21.75" customHeight="1" thickBot="1">
      <c r="B7" s="54"/>
      <c r="C7" s="54"/>
      <c r="D7" s="61"/>
      <c r="E7" s="53"/>
      <c r="F7" s="52"/>
      <c r="G7" s="53"/>
      <c r="H7" s="70"/>
      <c r="I7" s="121" t="str">
        <f>IF('患者情報'!B7="外来",P6,"　")</f>
        <v>　</v>
      </c>
      <c r="J7" s="121"/>
      <c r="K7" s="121"/>
      <c r="L7" s="54"/>
      <c r="M7" s="54"/>
      <c r="O7" s="52"/>
      <c r="P7" s="119"/>
      <c r="Q7" s="58"/>
    </row>
    <row r="8" spans="2:17" ht="12.75" customHeight="1" thickTop="1">
      <c r="B8" s="54"/>
      <c r="D8" s="62"/>
      <c r="E8" s="53"/>
      <c r="F8" s="52"/>
      <c r="G8" s="53"/>
      <c r="H8" s="32" t="s">
        <v>87</v>
      </c>
      <c r="I8" s="124" t="str">
        <f>'患者情報'!B1</f>
        <v>100000-0</v>
      </c>
      <c r="J8" s="124" t="str">
        <f>'患者情報'!B5</f>
        <v>男</v>
      </c>
      <c r="K8" s="124"/>
      <c r="L8" s="125">
        <f>'患者情報'!B9</f>
        <v>65.2</v>
      </c>
      <c r="M8" s="126" t="s">
        <v>88</v>
      </c>
      <c r="O8" s="52"/>
      <c r="P8" s="52"/>
      <c r="Q8" s="58"/>
    </row>
    <row r="9" spans="2:17" ht="12" customHeight="1">
      <c r="B9" s="54"/>
      <c r="C9" s="117">
        <f>C4</f>
        <v>43923</v>
      </c>
      <c r="D9" s="117"/>
      <c r="E9" s="117"/>
      <c r="F9" s="52"/>
      <c r="G9" s="53"/>
      <c r="H9" s="122" t="str">
        <f>IF('患者情報'!B7="外来","　",'患者情報'!B3)</f>
        <v>大洲　太郎</v>
      </c>
      <c r="I9" s="54"/>
      <c r="J9" s="53"/>
      <c r="K9" s="53"/>
      <c r="L9" s="53"/>
      <c r="M9" s="58"/>
      <c r="O9" s="51"/>
      <c r="P9" s="51"/>
      <c r="Q9" s="49"/>
    </row>
    <row r="10" spans="2:17" ht="12" customHeight="1">
      <c r="B10" s="54"/>
      <c r="C10" s="117"/>
      <c r="D10" s="117"/>
      <c r="E10" s="117"/>
      <c r="F10" s="52"/>
      <c r="G10" s="53"/>
      <c r="H10" s="122"/>
      <c r="I10" s="54"/>
      <c r="J10" s="53"/>
      <c r="K10" s="53"/>
      <c r="L10" s="53"/>
      <c r="M10" s="58"/>
      <c r="P10" s="5"/>
      <c r="Q10" s="48"/>
    </row>
    <row r="11" spans="2:17" ht="12" customHeight="1">
      <c r="B11" s="54"/>
      <c r="C11" s="117"/>
      <c r="D11" s="117"/>
      <c r="E11" s="117"/>
      <c r="F11" s="52"/>
      <c r="G11" s="53"/>
      <c r="H11" s="122"/>
      <c r="I11" s="54"/>
      <c r="J11" s="53"/>
      <c r="K11" s="53"/>
      <c r="L11" s="53"/>
      <c r="M11" s="58"/>
      <c r="P11" s="5"/>
      <c r="Q11" s="48"/>
    </row>
    <row r="12" spans="2:17" ht="12" customHeight="1">
      <c r="B12" s="54"/>
      <c r="C12" s="117"/>
      <c r="D12" s="117"/>
      <c r="E12" s="117"/>
      <c r="F12" s="52"/>
      <c r="G12" s="53"/>
      <c r="H12" s="122"/>
      <c r="I12" s="54"/>
      <c r="J12" s="53"/>
      <c r="K12" s="53"/>
      <c r="L12" s="53"/>
      <c r="M12" s="58"/>
      <c r="P12" s="5"/>
      <c r="Q12" s="48"/>
    </row>
    <row r="13" spans="2:17" ht="12" customHeight="1">
      <c r="B13" s="54"/>
      <c r="C13" s="54"/>
      <c r="D13" s="54"/>
      <c r="E13" s="53"/>
      <c r="F13" s="52"/>
      <c r="G13" s="53"/>
      <c r="H13" s="54"/>
      <c r="I13" s="54"/>
      <c r="J13" s="53"/>
      <c r="K13" s="53"/>
      <c r="L13" s="53"/>
      <c r="M13" s="58"/>
      <c r="P13" s="5"/>
      <c r="Q13" s="48"/>
    </row>
    <row r="14" spans="2:17" ht="12" customHeight="1">
      <c r="B14" s="54"/>
      <c r="C14" s="54"/>
      <c r="D14" s="54"/>
      <c r="E14" s="53"/>
      <c r="F14" s="52"/>
      <c r="G14" s="53"/>
      <c r="H14" s="54"/>
      <c r="I14" s="54"/>
      <c r="J14" s="53"/>
      <c r="K14" s="53"/>
      <c r="L14" s="53"/>
      <c r="M14" s="58"/>
      <c r="P14" s="5"/>
      <c r="Q14" s="48"/>
    </row>
    <row r="15" spans="2:17" ht="12" customHeight="1">
      <c r="B15" s="54"/>
      <c r="C15" s="54"/>
      <c r="D15" s="58"/>
      <c r="E15" s="75" t="s">
        <v>0</v>
      </c>
      <c r="F15" s="75"/>
      <c r="G15" s="74"/>
      <c r="H15" s="71"/>
      <c r="I15" s="72" t="s">
        <v>49</v>
      </c>
      <c r="J15" s="74"/>
      <c r="K15" s="74"/>
      <c r="L15" s="73"/>
      <c r="M15" s="58"/>
      <c r="P15" s="5"/>
      <c r="Q15" s="48"/>
    </row>
    <row r="16" spans="2:17" ht="12" customHeight="1">
      <c r="B16" s="54"/>
      <c r="C16" s="54"/>
      <c r="D16" s="58"/>
      <c r="E16" s="75" t="s">
        <v>35</v>
      </c>
      <c r="F16" s="75"/>
      <c r="G16" s="74"/>
      <c r="H16" s="72"/>
      <c r="I16" s="72"/>
      <c r="J16" s="74"/>
      <c r="K16" s="74"/>
      <c r="L16" s="73"/>
      <c r="M16" s="58"/>
      <c r="O16" s="51"/>
      <c r="P16" s="35"/>
      <c r="Q16" s="34"/>
    </row>
    <row r="17" spans="2:17" ht="12" customHeight="1">
      <c r="B17" s="54"/>
      <c r="C17" s="54"/>
      <c r="D17" s="58"/>
      <c r="E17" s="53"/>
      <c r="F17" s="52"/>
      <c r="G17" s="53"/>
      <c r="H17" s="72"/>
      <c r="I17" s="72"/>
      <c r="J17" s="53"/>
      <c r="K17" s="74"/>
      <c r="L17" s="73"/>
      <c r="M17" s="74"/>
      <c r="P17" s="5"/>
      <c r="Q17" s="48"/>
    </row>
    <row r="18" spans="2:17" ht="12" customHeight="1">
      <c r="B18" s="54"/>
      <c r="C18" s="54"/>
      <c r="D18" s="58"/>
      <c r="E18" s="53"/>
      <c r="F18" s="52"/>
      <c r="G18" s="53"/>
      <c r="H18" s="54"/>
      <c r="I18" s="72"/>
      <c r="J18" s="53"/>
      <c r="K18" s="53"/>
      <c r="L18" s="73"/>
      <c r="M18" s="58"/>
      <c r="P18" s="5"/>
      <c r="Q18" s="48"/>
    </row>
    <row r="19" spans="2:17" ht="22.5" customHeight="1">
      <c r="B19" s="54"/>
      <c r="C19" s="54"/>
      <c r="D19" s="123" t="s">
        <v>30</v>
      </c>
      <c r="E19" s="53"/>
      <c r="F19" s="52"/>
      <c r="G19" s="53"/>
      <c r="H19" s="54"/>
      <c r="I19" s="72"/>
      <c r="J19" s="53"/>
      <c r="K19" s="53"/>
      <c r="L19" s="73"/>
      <c r="M19" s="58"/>
      <c r="P19" s="5"/>
      <c r="Q19" s="48"/>
    </row>
    <row r="20" spans="2:17" ht="1.5" customHeight="1">
      <c r="B20" s="54"/>
      <c r="C20" s="54"/>
      <c r="D20" s="58"/>
      <c r="H20" s="54"/>
      <c r="I20" s="33"/>
      <c r="J20" s="48"/>
      <c r="L20" s="73"/>
      <c r="M20" s="58"/>
      <c r="P20" s="5"/>
      <c r="Q20" s="48"/>
    </row>
    <row r="21" spans="2:17" ht="12" customHeight="1">
      <c r="B21" s="54"/>
      <c r="C21" s="54"/>
      <c r="D21" s="58" t="s">
        <v>32</v>
      </c>
      <c r="E21" s="28" t="s">
        <v>47</v>
      </c>
      <c r="H21" s="58"/>
      <c r="J21" s="48"/>
      <c r="L21" s="73"/>
      <c r="M21" s="58"/>
      <c r="P21" s="5"/>
      <c r="Q21" s="48"/>
    </row>
    <row r="22" spans="2:17" ht="12" customHeight="1">
      <c r="B22" s="54"/>
      <c r="C22" s="54"/>
      <c r="D22" s="58"/>
      <c r="E22" s="28" t="s">
        <v>36</v>
      </c>
      <c r="F22" s="48">
        <v>1</v>
      </c>
      <c r="G22" s="5" t="s">
        <v>89</v>
      </c>
      <c r="H22" s="54"/>
      <c r="J22" s="48"/>
      <c r="L22" s="73"/>
      <c r="M22" s="58"/>
      <c r="P22" s="5"/>
      <c r="Q22" s="48"/>
    </row>
    <row r="23" spans="2:17" ht="12" customHeight="1">
      <c r="B23" s="54"/>
      <c r="C23" s="54"/>
      <c r="D23" s="58"/>
      <c r="E23" s="28" t="s">
        <v>72</v>
      </c>
      <c r="F23" s="48">
        <v>1</v>
      </c>
      <c r="G23" s="5" t="s">
        <v>73</v>
      </c>
      <c r="H23" s="54"/>
      <c r="J23" s="48"/>
      <c r="L23" s="73"/>
      <c r="M23" s="58"/>
      <c r="O23" s="51"/>
      <c r="P23" s="35"/>
      <c r="Q23" s="34"/>
    </row>
    <row r="24" spans="2:17" ht="12" customHeight="1">
      <c r="B24" s="54"/>
      <c r="C24" s="54"/>
      <c r="D24" s="58"/>
      <c r="E24" s="101" t="s">
        <v>69</v>
      </c>
      <c r="F24" s="87"/>
      <c r="G24" s="88"/>
      <c r="H24" s="54"/>
      <c r="J24" s="48"/>
      <c r="L24" s="73"/>
      <c r="M24" s="58"/>
      <c r="P24" s="5"/>
      <c r="Q24" s="48"/>
    </row>
    <row r="25" spans="2:17" ht="12" customHeight="1">
      <c r="B25" s="54"/>
      <c r="C25" s="54"/>
      <c r="D25" s="58"/>
      <c r="E25" s="1"/>
      <c r="H25" s="54"/>
      <c r="J25" s="48"/>
      <c r="L25" s="73"/>
      <c r="M25" s="58"/>
      <c r="P25" s="5"/>
      <c r="Q25" s="48"/>
    </row>
    <row r="26" spans="2:17" ht="12" customHeight="1">
      <c r="B26" s="54"/>
      <c r="C26" s="54"/>
      <c r="D26" s="58"/>
      <c r="E26" s="1"/>
      <c r="H26" s="54"/>
      <c r="J26" s="48"/>
      <c r="L26" s="73"/>
      <c r="M26" s="58"/>
      <c r="P26" s="5"/>
      <c r="Q26" s="48"/>
    </row>
    <row r="27" spans="2:17" ht="12" customHeight="1">
      <c r="B27" s="54"/>
      <c r="C27" s="54"/>
      <c r="D27" s="58" t="s">
        <v>33</v>
      </c>
      <c r="E27" s="1" t="s">
        <v>48</v>
      </c>
      <c r="G27" s="48"/>
      <c r="H27" s="54"/>
      <c r="J27" s="48"/>
      <c r="L27" s="73"/>
      <c r="M27" s="58"/>
      <c r="P27" s="5"/>
      <c r="Q27" s="48"/>
    </row>
    <row r="28" spans="2:17" ht="12" customHeight="1">
      <c r="B28" s="54"/>
      <c r="C28" s="54"/>
      <c r="D28" s="54"/>
      <c r="E28" s="100" t="s">
        <v>34</v>
      </c>
      <c r="F28" s="48">
        <v>1.7</v>
      </c>
      <c r="G28" s="48" t="s">
        <v>89</v>
      </c>
      <c r="H28" s="54"/>
      <c r="J28" s="48"/>
      <c r="L28" s="73"/>
      <c r="M28" s="58"/>
      <c r="P28" s="5"/>
      <c r="Q28" s="48"/>
    </row>
    <row r="29" spans="2:17" ht="12" customHeight="1">
      <c r="B29" s="54"/>
      <c r="C29" s="54"/>
      <c r="D29" s="58"/>
      <c r="E29" s="86" t="s">
        <v>92</v>
      </c>
      <c r="F29" s="87"/>
      <c r="G29" s="87"/>
      <c r="H29" s="54"/>
      <c r="J29" s="48"/>
      <c r="L29" s="73"/>
      <c r="M29" s="58"/>
      <c r="P29" s="5"/>
      <c r="Q29" s="48"/>
    </row>
    <row r="30" spans="2:17" ht="12" customHeight="1">
      <c r="B30" s="54"/>
      <c r="C30" s="54"/>
      <c r="D30" s="58"/>
      <c r="E30" s="5" t="s">
        <v>93</v>
      </c>
      <c r="G30" s="48"/>
      <c r="H30" s="54"/>
      <c r="J30" s="48"/>
      <c r="L30" s="73"/>
      <c r="M30" s="58"/>
      <c r="O30" s="51"/>
      <c r="P30" s="35"/>
      <c r="Q30" s="49"/>
    </row>
    <row r="31" spans="2:16" ht="12" customHeight="1">
      <c r="B31" s="54"/>
      <c r="C31" s="54"/>
      <c r="D31" s="58"/>
      <c r="E31" s="1"/>
      <c r="H31" s="54"/>
      <c r="J31" s="48"/>
      <c r="L31" s="73"/>
      <c r="M31" s="58"/>
      <c r="P31" s="5"/>
    </row>
    <row r="32" spans="2:16" ht="12" customHeight="1">
      <c r="B32" s="54"/>
      <c r="C32" s="54"/>
      <c r="D32" s="54"/>
      <c r="H32" s="54"/>
      <c r="J32" s="48"/>
      <c r="L32" s="73"/>
      <c r="M32" s="58"/>
      <c r="P32" s="5"/>
    </row>
    <row r="33" spans="2:16" ht="12" customHeight="1">
      <c r="B33" s="54"/>
      <c r="C33" s="54"/>
      <c r="D33" s="58" t="s">
        <v>22</v>
      </c>
      <c r="E33" s="5" t="s">
        <v>56</v>
      </c>
      <c r="H33" s="54"/>
      <c r="J33" s="48"/>
      <c r="L33" s="73"/>
      <c r="M33" s="58"/>
      <c r="P33" s="5"/>
    </row>
    <row r="34" spans="2:16" ht="12" customHeight="1">
      <c r="B34" s="54"/>
      <c r="C34" s="54"/>
      <c r="D34" s="58"/>
      <c r="E34" s="102" t="s">
        <v>57</v>
      </c>
      <c r="G34" s="4"/>
      <c r="H34" s="54"/>
      <c r="J34" s="48"/>
      <c r="L34" s="73"/>
      <c r="M34" s="58"/>
      <c r="P34" s="5"/>
    </row>
    <row r="35" spans="2:16" ht="12" customHeight="1">
      <c r="B35" s="54"/>
      <c r="C35" s="54"/>
      <c r="D35" s="54"/>
      <c r="E35" s="99"/>
      <c r="F35" s="98"/>
      <c r="G35" s="95"/>
      <c r="H35" s="54"/>
      <c r="J35" s="48"/>
      <c r="L35" s="73"/>
      <c r="M35" s="58"/>
      <c r="P35" s="5"/>
    </row>
    <row r="36" spans="2:16" ht="12" customHeight="1">
      <c r="B36" s="54"/>
      <c r="C36" s="54"/>
      <c r="D36" s="58"/>
      <c r="E36" s="1"/>
      <c r="H36" s="54"/>
      <c r="J36" s="48"/>
      <c r="L36" s="73"/>
      <c r="M36" s="58"/>
      <c r="P36" s="5"/>
    </row>
    <row r="37" spans="2:17" ht="12" customHeight="1">
      <c r="B37" s="54"/>
      <c r="C37" s="54"/>
      <c r="D37" s="58" t="s">
        <v>70</v>
      </c>
      <c r="E37" s="5" t="s">
        <v>56</v>
      </c>
      <c r="H37" s="54"/>
      <c r="J37" s="48"/>
      <c r="L37" s="73"/>
      <c r="M37" s="58"/>
      <c r="O37" s="51"/>
      <c r="P37" s="35"/>
      <c r="Q37" s="49"/>
    </row>
    <row r="38" spans="2:16" ht="12" customHeight="1">
      <c r="B38" s="54"/>
      <c r="C38" s="54"/>
      <c r="D38" s="58"/>
      <c r="E38" s="102" t="s">
        <v>57</v>
      </c>
      <c r="H38" s="54"/>
      <c r="J38" s="48"/>
      <c r="L38" s="73"/>
      <c r="M38" s="58"/>
      <c r="P38" s="5"/>
    </row>
    <row r="39" spans="2:16" ht="12" customHeight="1">
      <c r="B39" s="54"/>
      <c r="C39" s="54"/>
      <c r="D39" s="58"/>
      <c r="E39" s="99"/>
      <c r="F39" s="98"/>
      <c r="G39" s="95"/>
      <c r="H39" s="54"/>
      <c r="J39" s="48"/>
      <c r="L39" s="73"/>
      <c r="M39" s="58"/>
      <c r="P39" s="5"/>
    </row>
    <row r="40" spans="2:16" ht="12" customHeight="1">
      <c r="B40" s="54"/>
      <c r="C40" s="54"/>
      <c r="D40" s="54"/>
      <c r="H40" s="54"/>
      <c r="J40" s="48"/>
      <c r="L40" s="73"/>
      <c r="M40" s="58"/>
      <c r="P40" s="5"/>
    </row>
    <row r="41" spans="2:16" ht="12" customHeight="1">
      <c r="B41" s="54"/>
      <c r="C41" s="54"/>
      <c r="D41" s="58"/>
      <c r="H41" s="54"/>
      <c r="J41" s="48"/>
      <c r="L41" s="73"/>
      <c r="M41" s="58"/>
      <c r="P41" s="5"/>
    </row>
    <row r="42" spans="2:16" ht="12" customHeight="1">
      <c r="B42" s="54"/>
      <c r="C42" s="54"/>
      <c r="D42" s="58"/>
      <c r="H42" s="54"/>
      <c r="J42" s="48"/>
      <c r="L42" s="73"/>
      <c r="M42" s="58"/>
      <c r="P42" s="5"/>
    </row>
    <row r="43" spans="2:16" ht="12" customHeight="1">
      <c r="B43" s="54"/>
      <c r="C43" s="54"/>
      <c r="D43" s="58"/>
      <c r="H43" s="54"/>
      <c r="J43" s="48"/>
      <c r="L43" s="73"/>
      <c r="M43" s="58"/>
      <c r="P43" s="5"/>
    </row>
    <row r="44" spans="2:17" ht="12" customHeight="1">
      <c r="B44" s="54"/>
      <c r="C44" s="54"/>
      <c r="D44" s="58"/>
      <c r="H44" s="54"/>
      <c r="J44" s="48"/>
      <c r="L44" s="73"/>
      <c r="M44" s="58"/>
      <c r="O44" s="51"/>
      <c r="P44" s="35"/>
      <c r="Q44" s="49"/>
    </row>
    <row r="45" spans="2:16" ht="12" customHeight="1">
      <c r="B45" s="54"/>
      <c r="C45" s="54"/>
      <c r="D45" s="58"/>
      <c r="H45" s="54"/>
      <c r="J45" s="48"/>
      <c r="L45" s="73"/>
      <c r="M45" s="58"/>
      <c r="P45" s="5"/>
    </row>
    <row r="46" spans="2:16" ht="12" customHeight="1">
      <c r="B46" s="54"/>
      <c r="C46" s="54"/>
      <c r="D46" s="58"/>
      <c r="E46" s="32"/>
      <c r="G46" s="32"/>
      <c r="H46" s="54"/>
      <c r="J46" s="48"/>
      <c r="L46" s="73"/>
      <c r="M46" s="58"/>
      <c r="P46" s="5"/>
    </row>
    <row r="47" spans="2:16" ht="12" customHeight="1">
      <c r="B47" s="54"/>
      <c r="C47" s="54"/>
      <c r="D47" s="58"/>
      <c r="H47" s="54"/>
      <c r="J47" s="48"/>
      <c r="L47" s="73"/>
      <c r="M47" s="58"/>
      <c r="P47" s="5"/>
    </row>
    <row r="48" spans="2:16" ht="12" customHeight="1">
      <c r="B48" s="54"/>
      <c r="C48" s="54"/>
      <c r="D48" s="58"/>
      <c r="E48" s="53"/>
      <c r="F48" s="52"/>
      <c r="G48" s="53"/>
      <c r="H48" s="54"/>
      <c r="I48" s="54"/>
      <c r="J48" s="53"/>
      <c r="K48" s="53"/>
      <c r="L48" s="53"/>
      <c r="M48" s="58"/>
      <c r="P48" s="5"/>
    </row>
    <row r="49" spans="2:16" ht="12" customHeight="1">
      <c r="B49" s="54"/>
      <c r="C49" s="54"/>
      <c r="D49" s="54"/>
      <c r="E49" s="53"/>
      <c r="F49" s="52"/>
      <c r="G49" s="53"/>
      <c r="H49" s="54"/>
      <c r="I49" s="53"/>
      <c r="J49" s="53"/>
      <c r="K49" s="53"/>
      <c r="L49" s="53"/>
      <c r="M49" s="58"/>
      <c r="P49" s="5"/>
    </row>
    <row r="50" spans="2:16" ht="12" customHeight="1">
      <c r="B50" s="54"/>
      <c r="C50" s="54"/>
      <c r="D50" s="54"/>
      <c r="E50" s="53"/>
      <c r="F50" s="52"/>
      <c r="G50" s="53"/>
      <c r="H50" s="54"/>
      <c r="I50" s="54"/>
      <c r="J50" s="53"/>
      <c r="K50" s="53"/>
      <c r="L50" s="53"/>
      <c r="M50" s="58"/>
      <c r="P50" s="5"/>
    </row>
    <row r="51" spans="2:17" ht="12" customHeight="1">
      <c r="B51" s="54"/>
      <c r="C51" s="53"/>
      <c r="D51" s="54"/>
      <c r="E51" s="53"/>
      <c r="F51" s="52"/>
      <c r="G51" s="53"/>
      <c r="H51" s="54" t="s">
        <v>59</v>
      </c>
      <c r="I51" s="54"/>
      <c r="J51" s="53"/>
      <c r="K51" s="53"/>
      <c r="L51" s="53"/>
      <c r="M51" s="58"/>
      <c r="O51" s="51"/>
      <c r="P51" s="51"/>
      <c r="Q51" s="49"/>
    </row>
    <row r="52" spans="2:13" ht="12" customHeight="1">
      <c r="B52" s="54"/>
      <c r="C52" s="54"/>
      <c r="D52" s="54"/>
      <c r="E52" s="53"/>
      <c r="F52" s="52"/>
      <c r="G52" s="53"/>
      <c r="H52" s="53" t="s">
        <v>60</v>
      </c>
      <c r="I52" s="54"/>
      <c r="J52" s="53"/>
      <c r="K52" s="53"/>
      <c r="L52" s="53"/>
      <c r="M52" s="58"/>
    </row>
    <row r="53" spans="2:13" ht="12" customHeight="1">
      <c r="B53" s="54"/>
      <c r="C53" s="54"/>
      <c r="D53" s="54"/>
      <c r="E53" s="53"/>
      <c r="F53" s="52"/>
      <c r="G53" s="53"/>
      <c r="H53" s="54"/>
      <c r="I53" s="54"/>
      <c r="J53" s="53"/>
      <c r="K53" s="53"/>
      <c r="L53" s="53"/>
      <c r="M53" s="58"/>
    </row>
    <row r="54" spans="2:13" ht="12" customHeight="1">
      <c r="B54" s="54"/>
      <c r="C54" s="54"/>
      <c r="D54" s="54"/>
      <c r="E54" s="53"/>
      <c r="F54" s="52"/>
      <c r="G54" s="53"/>
      <c r="H54" s="54"/>
      <c r="I54" s="54"/>
      <c r="J54" s="53"/>
      <c r="K54" s="53"/>
      <c r="L54" s="53"/>
      <c r="M54" s="58"/>
    </row>
    <row r="55" spans="2:13" ht="12" customHeight="1">
      <c r="B55" s="54"/>
      <c r="C55" s="54"/>
      <c r="D55" s="54"/>
      <c r="E55" s="53"/>
      <c r="F55" s="52"/>
      <c r="G55" s="53"/>
      <c r="H55" s="54"/>
      <c r="I55" s="54"/>
      <c r="J55" s="53"/>
      <c r="K55" s="53"/>
      <c r="L55" s="53"/>
      <c r="M55" s="58"/>
    </row>
    <row r="56" spans="2:13" ht="12" customHeight="1">
      <c r="B56" s="54"/>
      <c r="C56" s="54"/>
      <c r="D56" s="54"/>
      <c r="E56" s="53"/>
      <c r="F56" s="52"/>
      <c r="G56" s="53"/>
      <c r="H56" s="54"/>
      <c r="I56" s="54"/>
      <c r="J56" s="53"/>
      <c r="K56" s="53"/>
      <c r="L56" s="53"/>
      <c r="M56" s="58"/>
    </row>
    <row r="57" spans="2:13" ht="12" customHeight="1">
      <c r="B57" s="54"/>
      <c r="C57" s="54"/>
      <c r="D57" s="54"/>
      <c r="E57" s="53"/>
      <c r="F57" s="52"/>
      <c r="G57" s="53"/>
      <c r="H57" s="54"/>
      <c r="I57" s="54"/>
      <c r="J57" s="53"/>
      <c r="K57" s="53"/>
      <c r="L57" s="53"/>
      <c r="M57" s="58"/>
    </row>
    <row r="58" spans="2:13" ht="12" customHeight="1">
      <c r="B58" s="54"/>
      <c r="C58" s="54"/>
      <c r="D58" s="54"/>
      <c r="E58" s="53"/>
      <c r="F58" s="52"/>
      <c r="G58" s="53"/>
      <c r="H58" s="54"/>
      <c r="I58" s="54"/>
      <c r="J58" s="53"/>
      <c r="K58" s="53"/>
      <c r="L58" s="53"/>
      <c r="M58" s="58"/>
    </row>
    <row r="59" spans="2:13" ht="12" customHeight="1">
      <c r="B59" s="54"/>
      <c r="C59" s="54"/>
      <c r="D59" s="54"/>
      <c r="E59" s="53"/>
      <c r="F59" s="52"/>
      <c r="G59" s="53"/>
      <c r="H59" s="54"/>
      <c r="I59" s="54"/>
      <c r="J59" s="53"/>
      <c r="K59" s="53"/>
      <c r="L59" s="53"/>
      <c r="M59" s="58"/>
    </row>
    <row r="60" spans="2:13" ht="12" customHeight="1">
      <c r="B60" s="54"/>
      <c r="C60" s="54"/>
      <c r="D60" s="54"/>
      <c r="E60" s="53"/>
      <c r="F60" s="52"/>
      <c r="G60" s="53"/>
      <c r="H60" s="54"/>
      <c r="I60" s="54"/>
      <c r="J60" s="53"/>
      <c r="K60" s="53"/>
      <c r="L60" s="53"/>
      <c r="M60" s="58"/>
    </row>
    <row r="61" spans="2:13" ht="12" customHeight="1">
      <c r="B61" s="54"/>
      <c r="C61" s="54"/>
      <c r="D61" s="54"/>
      <c r="E61" s="53"/>
      <c r="F61" s="52"/>
      <c r="G61" s="53"/>
      <c r="H61" s="53" t="s">
        <v>97</v>
      </c>
      <c r="I61" s="54"/>
      <c r="J61" s="53"/>
      <c r="K61" s="53"/>
      <c r="L61" s="53"/>
      <c r="M61" s="58"/>
    </row>
    <row r="62" spans="2:13" ht="12" customHeight="1">
      <c r="B62" s="54"/>
      <c r="C62" s="54"/>
      <c r="D62" s="54"/>
      <c r="E62" s="53"/>
      <c r="F62" s="52"/>
      <c r="G62" s="53"/>
      <c r="H62" s="54"/>
      <c r="I62" s="54"/>
      <c r="J62" s="53"/>
      <c r="K62" s="53"/>
      <c r="L62" s="53"/>
      <c r="M62" s="58"/>
    </row>
    <row r="63" spans="2:13" ht="12" customHeight="1">
      <c r="B63" s="54"/>
      <c r="C63" s="54"/>
      <c r="D63" s="54"/>
      <c r="E63" s="53"/>
      <c r="F63" s="52"/>
      <c r="G63" s="53"/>
      <c r="H63" s="54"/>
      <c r="I63" s="54"/>
      <c r="J63" s="53"/>
      <c r="K63" s="53"/>
      <c r="L63" s="53"/>
      <c r="M63" s="58"/>
    </row>
    <row r="64" spans="2:13" ht="12" customHeight="1">
      <c r="B64" s="54"/>
      <c r="C64" s="54"/>
      <c r="D64" s="54"/>
      <c r="E64" s="53"/>
      <c r="F64" s="52"/>
      <c r="G64" s="53"/>
      <c r="H64" s="54"/>
      <c r="I64" s="54"/>
      <c r="J64" s="53"/>
      <c r="K64" s="53"/>
      <c r="L64" s="53"/>
      <c r="M64" s="58"/>
    </row>
    <row r="65" spans="2:13" ht="12" customHeight="1">
      <c r="B65" s="54"/>
      <c r="C65" s="54"/>
      <c r="D65" s="54"/>
      <c r="E65" s="53"/>
      <c r="F65" s="52"/>
      <c r="G65" s="53"/>
      <c r="H65" s="54"/>
      <c r="I65" s="54"/>
      <c r="J65" s="53"/>
      <c r="K65" s="53"/>
      <c r="L65" s="53"/>
      <c r="M65" s="58"/>
    </row>
    <row r="66" spans="2:13" ht="12" customHeight="1">
      <c r="B66" s="54"/>
      <c r="C66" s="54"/>
      <c r="D66" s="54"/>
      <c r="E66" s="53"/>
      <c r="F66" s="52"/>
      <c r="G66" s="53"/>
      <c r="H66" s="54"/>
      <c r="I66" s="54"/>
      <c r="J66" s="53"/>
      <c r="K66" s="53"/>
      <c r="L66" s="53"/>
      <c r="M66" s="58"/>
    </row>
    <row r="67" spans="2:13" ht="12" customHeight="1">
      <c r="B67" s="54"/>
      <c r="C67" s="54"/>
      <c r="D67" s="54"/>
      <c r="E67" s="53"/>
      <c r="F67" s="52"/>
      <c r="G67" s="53"/>
      <c r="H67" s="4" t="s">
        <v>95</v>
      </c>
      <c r="I67" s="54"/>
      <c r="J67" s="53"/>
      <c r="K67" s="53"/>
      <c r="L67" s="53"/>
      <c r="M67" s="58"/>
    </row>
    <row r="68" spans="2:13" ht="12" customHeight="1">
      <c r="B68" s="54"/>
      <c r="C68" s="54"/>
      <c r="D68" s="54"/>
      <c r="E68" s="53"/>
      <c r="F68" s="52"/>
      <c r="G68" s="53"/>
      <c r="H68" s="4" t="s">
        <v>96</v>
      </c>
      <c r="I68" s="54"/>
      <c r="J68" s="6" t="s">
        <v>94</v>
      </c>
      <c r="K68" s="53"/>
      <c r="L68" s="53"/>
      <c r="M68" s="58"/>
    </row>
    <row r="69" spans="2:13" ht="12" customHeight="1">
      <c r="B69" s="54"/>
      <c r="C69" s="54"/>
      <c r="D69" s="54"/>
      <c r="E69" s="53"/>
      <c r="F69" s="52"/>
      <c r="G69" s="53"/>
      <c r="H69" s="54"/>
      <c r="I69" s="54"/>
      <c r="J69" s="53"/>
      <c r="K69" s="53"/>
      <c r="L69" s="53"/>
      <c r="M69" s="58"/>
    </row>
    <row r="70" spans="2:13" ht="12" customHeight="1">
      <c r="B70" s="54"/>
      <c r="C70" s="54"/>
      <c r="D70" s="54"/>
      <c r="E70" s="53"/>
      <c r="F70" s="52"/>
      <c r="G70" s="53"/>
      <c r="H70" s="54"/>
      <c r="I70" s="54"/>
      <c r="J70" s="53"/>
      <c r="K70" s="53"/>
      <c r="L70" s="53"/>
      <c r="M70" s="58"/>
    </row>
  </sheetData>
  <sheetProtection/>
  <mergeCells count="5">
    <mergeCell ref="C9:E12"/>
    <mergeCell ref="P6:P7"/>
    <mergeCell ref="I5:J5"/>
    <mergeCell ref="I7:K7"/>
    <mergeCell ref="H9:H12"/>
  </mergeCells>
  <conditionalFormatting sqref="O17:Q22 F16:F26 J20:J47 O24:Q29 O10:Q15 F33:F48 F31">
    <cfRule type="cellIs" priority="2" dxfId="7" operator="equal" stopIfTrue="1">
      <formula>0</formula>
    </cfRule>
  </conditionalFormatting>
  <conditionalFormatting sqref="H9">
    <cfRule type="cellIs" priority="3" dxfId="7" operator="equal" stopIfTrue="1">
      <formula>"""外来"""</formula>
    </cfRule>
  </conditionalFormatting>
  <conditionalFormatting sqref="C4">
    <cfRule type="cellIs" priority="4" dxfId="8" operator="notEqual" stopIfTrue="1">
      <formula>" "</formula>
    </cfRule>
  </conditionalFormatting>
  <conditionalFormatting sqref="F27:F30">
    <cfRule type="cellIs" priority="1" dxfId="7" operator="equal" stopIfTrue="1">
      <formula>0</formula>
    </cfRule>
  </conditionalFormatting>
  <printOptions/>
  <pageMargins left="0.12" right="0.16" top="0.17" bottom="0.31" header="0.17" footer="0.17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市立大洲病院</cp:lastModifiedBy>
  <cp:lastPrinted>2017-09-12T07:12:13Z</cp:lastPrinted>
  <dcterms:created xsi:type="dcterms:W3CDTF">2009-08-12T06:14:26Z</dcterms:created>
  <dcterms:modified xsi:type="dcterms:W3CDTF">2020-04-15T20:36:15Z</dcterms:modified>
  <cp:category/>
  <cp:version/>
  <cp:contentType/>
  <cp:contentStatus/>
</cp:coreProperties>
</file>