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520" tabRatio="758" activeTab="0"/>
  </bookViews>
  <sheets>
    <sheet name="レジメン" sheetId="1" r:id="rId1"/>
    <sheet name="レジメン." sheetId="2" r:id="rId2"/>
    <sheet name="患者情報" sheetId="3" r:id="rId3"/>
    <sheet name="注射せん" sheetId="4" r:id="rId4"/>
  </sheets>
  <definedNames>
    <definedName name="_xlnm.Print_Area" localSheetId="0">'レジメン'!$A$1:$AV$44</definedName>
    <definedName name="_xlnm.Print_Area" localSheetId="1">'レジメン.'!$A$1:$AV$55</definedName>
    <definedName name="_xlnm.Print_Area" localSheetId="3">'注射せん'!$B$1:$M$70</definedName>
  </definedNames>
  <calcPr fullCalcOnLoad="1"/>
</workbook>
</file>

<file path=xl/sharedStrings.xml><?xml version="1.0" encoding="utf-8"?>
<sst xmlns="http://schemas.openxmlformats.org/spreadsheetml/2006/main" count="140" uniqueCount="113">
  <si>
    <t>～ 化学療法 ～</t>
  </si>
  <si>
    <t>様</t>
  </si>
  <si>
    <t>＜投与方法＞</t>
  </si>
  <si>
    <t>氏名</t>
  </si>
  <si>
    <t>生年月日</t>
  </si>
  <si>
    <t>身長</t>
  </si>
  <si>
    <t>体重</t>
  </si>
  <si>
    <t>体表面積</t>
  </si>
  <si>
    <t>カナ</t>
  </si>
  <si>
    <t>ID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</si>
  <si>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</si>
  <si>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</si>
  <si>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</si>
  <si>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</si>
  <si>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</si>
  <si>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</si>
  <si>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</si>
  <si>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</si>
  <si>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</si>
  <si>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</si>
  <si>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</si>
  <si>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</si>
  <si>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</si>
  <si>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 xml:space="preserve"> 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</si>
  <si>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</si>
  <si>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</si>
  <si>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>●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</si>
  <si>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</si>
  <si>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</si>
  <si>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</si>
  <si>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</si>
  <si>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</si>
  <si>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</si>
  <si>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＜適応＞　胃がん</t>
  </si>
  <si>
    <t>PTX</t>
  </si>
  <si>
    <t>※ 専用ルートを使用（薬局が持参）</t>
  </si>
  <si>
    <t>①</t>
  </si>
  <si>
    <t>生食100ml</t>
  </si>
  <si>
    <t>ﾃﾞｷｻｰﾄ6.6mg　1ｖ</t>
  </si>
  <si>
    <t>ｶﾞｽﾀｰ20mg　   1Ａ</t>
  </si>
  <si>
    <t>（30分）</t>
  </si>
  <si>
    <t>②</t>
  </si>
  <si>
    <t>生食100ml 　（30分）</t>
  </si>
  <si>
    <t>③</t>
  </si>
  <si>
    <t>（内服）　ベナ　５錠</t>
  </si>
  <si>
    <t>④</t>
  </si>
  <si>
    <t>５％ﾃﾙﾓ糖液250ml</t>
  </si>
  <si>
    <t>（60分）</t>
  </si>
  <si>
    <t>⑤</t>
  </si>
  <si>
    <t>生食50ml　  （15分）</t>
  </si>
  <si>
    <t>A</t>
  </si>
  <si>
    <t>（30分）</t>
  </si>
  <si>
    <t>（15分）</t>
  </si>
  <si>
    <t>生食 100ml</t>
  </si>
  <si>
    <t>（内服）</t>
  </si>
  <si>
    <t>生食 50ml</t>
  </si>
  <si>
    <t>　※ 専用ルートを使用（薬局が持参）</t>
  </si>
  <si>
    <t>ﾀｷｿｰﾙ100mg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</si>
  <si>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</si>
  <si>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</si>
  <si>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</si>
  <si>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</si>
  <si>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</si>
  <si>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</si>
  <si>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</si>
  <si>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</si>
  <si>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</si>
  <si>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</si>
  <si>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ﾃﾞｷｻｰﾄ 6.6mg</t>
  </si>
  <si>
    <t>ﾃﾙﾓ糖注 5％ 250ml</t>
  </si>
  <si>
    <t>体重
BSA</t>
  </si>
  <si>
    <t>【化学療法・治療計画書】</t>
  </si>
  <si>
    <t>才</t>
  </si>
  <si>
    <t>ｸﾞﾗﾆｾﾄﾛﾝ3mgｼﾘﾝｼﾞ</t>
  </si>
  <si>
    <t>ｷｯﾄ</t>
  </si>
  <si>
    <t xml:space="preserve">② </t>
  </si>
  <si>
    <r>
      <t>ＰTX・・・・</t>
    </r>
    <r>
      <rPr>
        <sz val="10"/>
        <color indexed="10"/>
        <rFont val="ＭＳ Ｐ明朝"/>
        <family val="1"/>
      </rPr>
      <t>ﾀｷｿｰﾙ</t>
    </r>
  </si>
  <si>
    <t>市立大洲病院</t>
  </si>
  <si>
    <t>「ＰＴＸ」</t>
  </si>
  <si>
    <t>レジメン・・・「PTX」</t>
  </si>
  <si>
    <t>＜用法用量＞ １クール　２週間</t>
  </si>
  <si>
    <t>（  266.7 ml　　60分）</t>
  </si>
  <si>
    <t>主治医</t>
  </si>
  <si>
    <t>＜用法用量＞ １クール　３週間</t>
  </si>
  <si>
    <t>　 　ﾊﾟｸﾘﾀｷｾﾙ注100mg/16.7mL</t>
  </si>
  <si>
    <t>PTX：ﾊﾟｸﾘﾀｷｾﾙ注30mg/5mL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</si>
  <si>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</si>
  <si>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</si>
  <si>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</si>
  <si>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</si>
  <si>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</si>
  <si>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</si>
  <si>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</si>
  <si>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</si>
  <si>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</si>
  <si>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</si>
  <si>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1コース目</t>
  </si>
  <si>
    <t>計14日間</t>
  </si>
  <si>
    <t>2コース目</t>
  </si>
  <si>
    <t>計28日間</t>
  </si>
  <si>
    <t>3コース目</t>
  </si>
  <si>
    <t>100000-0</t>
  </si>
  <si>
    <t>オオズ　タロウ</t>
  </si>
  <si>
    <t>大洲　太郎</t>
  </si>
  <si>
    <t>内科　Dr.</t>
  </si>
  <si>
    <t>PTX：ﾊﾟｸﾘﾀｷｾﾙ注　30mg/5mL</t>
  </si>
  <si>
    <t>PTX：ﾊﾟｸﾘﾀｷｾﾙ注　100mg/16.7mL</t>
  </si>
  <si>
    <t>ﾌｧﾓﾁｼﾞﾝ 20mg</t>
  </si>
  <si>
    <t>V</t>
  </si>
  <si>
    <t>ﾊﾟｸﾘﾀｷｾﾙ 100mg</t>
  </si>
  <si>
    <t>＜ﾊﾟｸﾘﾀｷｾﾙ　100mg　16.7ml　採取＞</t>
  </si>
  <si>
    <t>　レスタミンｺｰﾜ錠10mg　５錠</t>
  </si>
  <si>
    <t>（125ml　　30分）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</si>
</sst>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7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8" fillId="0" borderId="18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12" fillId="0" borderId="19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76" fontId="25" fillId="33" borderId="0" xfId="0" applyNumberFormat="1" applyFont="1" applyFill="1" applyBorder="1" applyAlignment="1">
      <alignment horizontal="left" vertical="center" indent="4"/>
    </xf>
    <xf numFmtId="176" fontId="25" fillId="33" borderId="0" xfId="0" applyNumberFormat="1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57" fontId="17" fillId="35" borderId="24" xfId="0" applyNumberFormat="1" applyFont="1" applyFill="1" applyBorder="1" applyAlignment="1">
      <alignment horizontal="center" vertical="center"/>
    </xf>
    <xf numFmtId="57" fontId="17" fillId="35" borderId="2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left" vertical="center" indent="3"/>
    </xf>
    <xf numFmtId="185" fontId="7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63</xdr:row>
      <xdr:rowOff>38100</xdr:rowOff>
    </xdr:from>
    <xdr:to>
      <xdr:col>28</xdr:col>
      <xdr:colOff>123825</xdr:colOff>
      <xdr:row>66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2228850" y="13173075"/>
          <a:ext cx="1895475" cy="485775"/>
        </a:xfrm>
        <a:prstGeom prst="wedgeRoundRectCallout">
          <a:avLst>
            <a:gd name="adj1" fmla="val -79143"/>
            <a:gd name="adj2" fmla="val 48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嘔吐、アレルギーの予防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（軽度催吐性）</a:t>
          </a:r>
        </a:p>
      </xdr:txBody>
    </xdr:sp>
    <xdr:clientData/>
  </xdr:twoCellAnchor>
  <xdr:twoCellAnchor>
    <xdr:from>
      <xdr:col>16</xdr:col>
      <xdr:colOff>114300</xdr:colOff>
      <xdr:row>59</xdr:row>
      <xdr:rowOff>28575</xdr:rowOff>
    </xdr:from>
    <xdr:to>
      <xdr:col>26</xdr:col>
      <xdr:colOff>95250</xdr:colOff>
      <xdr:row>60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400300" y="12477750"/>
          <a:ext cx="1409700" cy="295275"/>
        </a:xfrm>
        <a:prstGeom prst="wedgeRoundRectCallout">
          <a:avLst>
            <a:gd name="adj1" fmla="val -106083"/>
            <a:gd name="adj2" fmla="val 98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アレルギーの予防</a:t>
          </a:r>
        </a:p>
      </xdr:txBody>
    </xdr:sp>
    <xdr:clientData/>
  </xdr:twoCellAnchor>
  <xdr:twoCellAnchor>
    <xdr:from>
      <xdr:col>17</xdr:col>
      <xdr:colOff>0</xdr:colOff>
      <xdr:row>72</xdr:row>
      <xdr:rowOff>123825</xdr:rowOff>
    </xdr:from>
    <xdr:to>
      <xdr:col>30</xdr:col>
      <xdr:colOff>104775</xdr:colOff>
      <xdr:row>75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2428875" y="14801850"/>
          <a:ext cx="1962150" cy="485775"/>
        </a:xfrm>
        <a:prstGeom prst="wedgeRoundRectCallout">
          <a:avLst>
            <a:gd name="adj1" fmla="val -94662"/>
            <a:gd name="adj2" fmla="val 12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抗がん剤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血管外漏出に特に注意</a:t>
          </a:r>
        </a:p>
      </xdr:txBody>
    </xdr:sp>
    <xdr:clientData/>
  </xdr:twoCellAnchor>
  <xdr:twoCellAnchor>
    <xdr:from>
      <xdr:col>20</xdr:col>
      <xdr:colOff>0</xdr:colOff>
      <xdr:row>77</xdr:row>
      <xdr:rowOff>66675</xdr:rowOff>
    </xdr:from>
    <xdr:to>
      <xdr:col>27</xdr:col>
      <xdr:colOff>47625</xdr:colOff>
      <xdr:row>79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2857500" y="15601950"/>
          <a:ext cx="1047750" cy="333375"/>
        </a:xfrm>
        <a:prstGeom prst="wedgeRoundRectCallout">
          <a:avLst>
            <a:gd name="adj1" fmla="val -151819"/>
            <a:gd name="adj2" fmla="val 1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フラッシュ用</a:t>
          </a:r>
        </a:p>
      </xdr:txBody>
    </xdr:sp>
    <xdr:clientData/>
  </xdr:twoCellAnchor>
  <xdr:twoCellAnchor>
    <xdr:from>
      <xdr:col>16</xdr:col>
      <xdr:colOff>123825</xdr:colOff>
      <xdr:row>67</xdr:row>
      <xdr:rowOff>85725</xdr:rowOff>
    </xdr:from>
    <xdr:to>
      <xdr:col>31</xdr:col>
      <xdr:colOff>0</xdr:colOff>
      <xdr:row>71</xdr:row>
      <xdr:rowOff>38100</xdr:rowOff>
    </xdr:to>
    <xdr:sp>
      <xdr:nvSpPr>
        <xdr:cNvPr id="5" name="AutoShape 7"/>
        <xdr:cNvSpPr>
          <a:spLocks/>
        </xdr:cNvSpPr>
      </xdr:nvSpPr>
      <xdr:spPr>
        <a:xfrm>
          <a:off x="2409825" y="13906500"/>
          <a:ext cx="2019300" cy="638175"/>
        </a:xfrm>
        <a:prstGeom prst="wedgeRoundRectCallout">
          <a:avLst>
            <a:gd name="adj1" fmla="val -85847"/>
            <a:gd name="adj2" fmla="val 3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つなぎ用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②投与終了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分後から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④を投与するため</a:t>
          </a:r>
        </a:p>
      </xdr:txBody>
    </xdr:sp>
    <xdr:clientData/>
  </xdr:twoCellAnchor>
  <xdr:twoCellAnchor>
    <xdr:from>
      <xdr:col>4</xdr:col>
      <xdr:colOff>9525</xdr:colOff>
      <xdr:row>25</xdr:row>
      <xdr:rowOff>85725</xdr:rowOff>
    </xdr:from>
    <xdr:to>
      <xdr:col>34</xdr:col>
      <xdr:colOff>0</xdr:colOff>
      <xdr:row>27</xdr:row>
      <xdr:rowOff>66675</xdr:rowOff>
    </xdr:to>
    <xdr:grpSp>
      <xdr:nvGrpSpPr>
        <xdr:cNvPr id="6" name="グループ化 38"/>
        <xdr:cNvGrpSpPr>
          <a:grpSpLocks/>
        </xdr:cNvGrpSpPr>
      </xdr:nvGrpSpPr>
      <xdr:grpSpPr>
        <a:xfrm>
          <a:off x="581025" y="5724525"/>
          <a:ext cx="4276725" cy="304800"/>
          <a:chOff x="581025" y="5715000"/>
          <a:chExt cx="4276725" cy="295275"/>
        </a:xfrm>
        <a:solidFill>
          <a:srgbClr val="FFFFFF"/>
        </a:solidFill>
      </xdr:grpSpPr>
      <xdr:sp>
        <xdr:nvSpPr>
          <xdr:cNvPr id="7" name="右矢印 6"/>
          <xdr:cNvSpPr>
            <a:spLocks/>
          </xdr:cNvSpPr>
        </xdr:nvSpPr>
        <xdr:spPr>
          <a:xfrm>
            <a:off x="581025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右矢印 7"/>
          <xdr:cNvSpPr>
            <a:spLocks/>
          </xdr:cNvSpPr>
        </xdr:nvSpPr>
        <xdr:spPr>
          <a:xfrm>
            <a:off x="1009767" y="5724523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右矢印 8"/>
          <xdr:cNvSpPr>
            <a:spLocks/>
          </xdr:cNvSpPr>
        </xdr:nvSpPr>
        <xdr:spPr>
          <a:xfrm>
            <a:off x="1438508" y="5724523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右矢印 9"/>
          <xdr:cNvSpPr>
            <a:spLocks/>
          </xdr:cNvSpPr>
        </xdr:nvSpPr>
        <xdr:spPr>
          <a:xfrm>
            <a:off x="1867250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右矢印 10"/>
          <xdr:cNvSpPr>
            <a:spLocks/>
          </xdr:cNvSpPr>
        </xdr:nvSpPr>
        <xdr:spPr>
          <a:xfrm>
            <a:off x="2295992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右矢印 11"/>
          <xdr:cNvSpPr>
            <a:spLocks/>
          </xdr:cNvSpPr>
        </xdr:nvSpPr>
        <xdr:spPr>
          <a:xfrm>
            <a:off x="2723664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右矢印 12"/>
          <xdr:cNvSpPr>
            <a:spLocks/>
          </xdr:cNvSpPr>
        </xdr:nvSpPr>
        <xdr:spPr>
          <a:xfrm>
            <a:off x="3581148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右矢印 14"/>
          <xdr:cNvSpPr>
            <a:spLocks/>
          </xdr:cNvSpPr>
        </xdr:nvSpPr>
        <xdr:spPr>
          <a:xfrm>
            <a:off x="4438631" y="5724523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右矢印 15"/>
          <xdr:cNvSpPr>
            <a:spLocks/>
          </xdr:cNvSpPr>
        </xdr:nvSpPr>
        <xdr:spPr>
          <a:xfrm>
            <a:off x="4009889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右矢印 18"/>
          <xdr:cNvSpPr>
            <a:spLocks/>
          </xdr:cNvSpPr>
        </xdr:nvSpPr>
        <xdr:spPr>
          <a:xfrm>
            <a:off x="3152406" y="5715000"/>
            <a:ext cx="419119" cy="285752"/>
          </a:xfrm>
          <a:prstGeom prst="rightArrow">
            <a:avLst>
              <a:gd name="adj" fmla="val 15907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28575</xdr:colOff>
      <xdr:row>25</xdr:row>
      <xdr:rowOff>133350</xdr:rowOff>
    </xdr:to>
    <xdr:sp>
      <xdr:nvSpPr>
        <xdr:cNvPr id="17" name="直線矢印コネクタ 20"/>
        <xdr:cNvSpPr>
          <a:spLocks/>
        </xdr:cNvSpPr>
      </xdr:nvSpPr>
      <xdr:spPr>
        <a:xfrm>
          <a:off x="600075" y="5334000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10</xdr:col>
      <xdr:colOff>19050</xdr:colOff>
      <xdr:row>25</xdr:row>
      <xdr:rowOff>133350</xdr:rowOff>
    </xdr:to>
    <xdr:sp>
      <xdr:nvSpPr>
        <xdr:cNvPr id="18" name="直線矢印コネクタ 23"/>
        <xdr:cNvSpPr>
          <a:spLocks/>
        </xdr:cNvSpPr>
      </xdr:nvSpPr>
      <xdr:spPr>
        <a:xfrm>
          <a:off x="1447800" y="5334000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23</xdr:row>
      <xdr:rowOff>9525</xdr:rowOff>
    </xdr:from>
    <xdr:to>
      <xdr:col>13</xdr:col>
      <xdr:colOff>28575</xdr:colOff>
      <xdr:row>25</xdr:row>
      <xdr:rowOff>142875</xdr:rowOff>
    </xdr:to>
    <xdr:sp>
      <xdr:nvSpPr>
        <xdr:cNvPr id="19" name="直線矢印コネクタ 24"/>
        <xdr:cNvSpPr>
          <a:spLocks/>
        </xdr:cNvSpPr>
      </xdr:nvSpPr>
      <xdr:spPr>
        <a:xfrm>
          <a:off x="1885950" y="5343525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23</xdr:row>
      <xdr:rowOff>9525</xdr:rowOff>
    </xdr:from>
    <xdr:to>
      <xdr:col>16</xdr:col>
      <xdr:colOff>28575</xdr:colOff>
      <xdr:row>25</xdr:row>
      <xdr:rowOff>142875</xdr:rowOff>
    </xdr:to>
    <xdr:sp>
      <xdr:nvSpPr>
        <xdr:cNvPr id="20" name="直線矢印コネクタ 25"/>
        <xdr:cNvSpPr>
          <a:spLocks/>
        </xdr:cNvSpPr>
      </xdr:nvSpPr>
      <xdr:spPr>
        <a:xfrm>
          <a:off x="2314575" y="5343525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23</xdr:row>
      <xdr:rowOff>9525</xdr:rowOff>
    </xdr:from>
    <xdr:to>
      <xdr:col>22</xdr:col>
      <xdr:colOff>28575</xdr:colOff>
      <xdr:row>25</xdr:row>
      <xdr:rowOff>142875</xdr:rowOff>
    </xdr:to>
    <xdr:sp>
      <xdr:nvSpPr>
        <xdr:cNvPr id="21" name="直線矢印コネクタ 26"/>
        <xdr:cNvSpPr>
          <a:spLocks/>
        </xdr:cNvSpPr>
      </xdr:nvSpPr>
      <xdr:spPr>
        <a:xfrm>
          <a:off x="3171825" y="5343525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9525</xdr:rowOff>
    </xdr:from>
    <xdr:to>
      <xdr:col>25</xdr:col>
      <xdr:colOff>28575</xdr:colOff>
      <xdr:row>25</xdr:row>
      <xdr:rowOff>142875</xdr:rowOff>
    </xdr:to>
    <xdr:sp>
      <xdr:nvSpPr>
        <xdr:cNvPr id="22" name="直線矢印コネクタ 27"/>
        <xdr:cNvSpPr>
          <a:spLocks/>
        </xdr:cNvSpPr>
      </xdr:nvSpPr>
      <xdr:spPr>
        <a:xfrm>
          <a:off x="3600450" y="5343525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9525</xdr:rowOff>
    </xdr:from>
    <xdr:to>
      <xdr:col>28</xdr:col>
      <xdr:colOff>28575</xdr:colOff>
      <xdr:row>25</xdr:row>
      <xdr:rowOff>142875</xdr:rowOff>
    </xdr:to>
    <xdr:sp>
      <xdr:nvSpPr>
        <xdr:cNvPr id="23" name="直線矢印コネクタ 28"/>
        <xdr:cNvSpPr>
          <a:spLocks/>
        </xdr:cNvSpPr>
      </xdr:nvSpPr>
      <xdr:spPr>
        <a:xfrm>
          <a:off x="4029075" y="5343525"/>
          <a:ext cx="0" cy="4381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29</xdr:row>
      <xdr:rowOff>19050</xdr:rowOff>
    </xdr:from>
    <xdr:to>
      <xdr:col>9</xdr:col>
      <xdr:colOff>85725</xdr:colOff>
      <xdr:row>30</xdr:row>
      <xdr:rowOff>104775</xdr:rowOff>
    </xdr:to>
    <xdr:sp>
      <xdr:nvSpPr>
        <xdr:cNvPr id="24" name="右中かっこ 32"/>
        <xdr:cNvSpPr>
          <a:spLocks/>
        </xdr:cNvSpPr>
      </xdr:nvSpPr>
      <xdr:spPr>
        <a:xfrm rot="5400000">
          <a:off x="561975" y="6296025"/>
          <a:ext cx="809625" cy="2381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0</xdr:rowOff>
    </xdr:from>
    <xdr:to>
      <xdr:col>21</xdr:col>
      <xdr:colOff>95250</xdr:colOff>
      <xdr:row>30</xdr:row>
      <xdr:rowOff>114300</xdr:rowOff>
    </xdr:to>
    <xdr:sp>
      <xdr:nvSpPr>
        <xdr:cNvPr id="25" name="右中かっこ 34"/>
        <xdr:cNvSpPr>
          <a:spLocks/>
        </xdr:cNvSpPr>
      </xdr:nvSpPr>
      <xdr:spPr>
        <a:xfrm rot="5400000">
          <a:off x="1438275" y="6276975"/>
          <a:ext cx="1657350" cy="2667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28</xdr:row>
      <xdr:rowOff>152400</xdr:rowOff>
    </xdr:from>
    <xdr:to>
      <xdr:col>33</xdr:col>
      <xdr:colOff>95250</xdr:colOff>
      <xdr:row>30</xdr:row>
      <xdr:rowOff>104775</xdr:rowOff>
    </xdr:to>
    <xdr:sp>
      <xdr:nvSpPr>
        <xdr:cNvPr id="26" name="右中かっこ 35"/>
        <xdr:cNvSpPr>
          <a:spLocks/>
        </xdr:cNvSpPr>
      </xdr:nvSpPr>
      <xdr:spPr>
        <a:xfrm rot="5400000">
          <a:off x="3152775" y="6276975"/>
          <a:ext cx="1657350" cy="2571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25</xdr:row>
      <xdr:rowOff>95250</xdr:rowOff>
    </xdr:from>
    <xdr:to>
      <xdr:col>45</xdr:col>
      <xdr:colOff>133350</xdr:colOff>
      <xdr:row>27</xdr:row>
      <xdr:rowOff>66675</xdr:rowOff>
    </xdr:to>
    <xdr:sp>
      <xdr:nvSpPr>
        <xdr:cNvPr id="27" name="右矢印 37"/>
        <xdr:cNvSpPr>
          <a:spLocks/>
        </xdr:cNvSpPr>
      </xdr:nvSpPr>
      <xdr:spPr>
        <a:xfrm>
          <a:off x="5019675" y="5734050"/>
          <a:ext cx="1543050" cy="295275"/>
        </a:xfrm>
        <a:prstGeom prst="rightArrow">
          <a:avLst>
            <a:gd name="adj" fmla="val 40740"/>
          </a:avLst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9432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6860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4384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4671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2194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1812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9432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6860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4384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4671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2194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1812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9432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6860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4384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4671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2194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1812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12</xdr:col>
      <xdr:colOff>447675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276225" y="0"/>
          <a:ext cx="7620000" cy="10553700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6"/>
            <a:ext cx="25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34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1114425</xdr:colOff>
      <xdr:row>50</xdr:row>
      <xdr:rowOff>66675</xdr:rowOff>
    </xdr:from>
    <xdr:to>
      <xdr:col>12</xdr:col>
      <xdr:colOff>171450</xdr:colOff>
      <xdr:row>56</xdr:row>
      <xdr:rowOff>142875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591300" y="8343900"/>
          <a:ext cx="1028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12</xdr:col>
      <xdr:colOff>438150</xdr:colOff>
      <xdr:row>6</xdr:row>
      <xdr:rowOff>266700</xdr:rowOff>
    </xdr:from>
    <xdr:to>
      <xdr:col>12</xdr:col>
      <xdr:colOff>438150</xdr:colOff>
      <xdr:row>9</xdr:row>
      <xdr:rowOff>133350</xdr:rowOff>
    </xdr:to>
    <xdr:sp>
      <xdr:nvSpPr>
        <xdr:cNvPr id="14" name="直線コネクタ 156"/>
        <xdr:cNvSpPr>
          <a:spLocks/>
        </xdr:cNvSpPr>
      </xdr:nvSpPr>
      <xdr:spPr>
        <a:xfrm rot="5400000">
          <a:off x="788670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9525</xdr:rowOff>
    </xdr:from>
    <xdr:to>
      <xdr:col>8</xdr:col>
      <xdr:colOff>228600</xdr:colOff>
      <xdr:row>10</xdr:row>
      <xdr:rowOff>0</xdr:rowOff>
    </xdr:to>
    <xdr:sp>
      <xdr:nvSpPr>
        <xdr:cNvPr id="15" name="直線コネクタ 156"/>
        <xdr:cNvSpPr>
          <a:spLocks/>
        </xdr:cNvSpPr>
      </xdr:nvSpPr>
      <xdr:spPr>
        <a:xfrm rot="5400000">
          <a:off x="5705475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571500</xdr:colOff>
      <xdr:row>57</xdr:row>
      <xdr:rowOff>152400</xdr:rowOff>
    </xdr:from>
    <xdr:to>
      <xdr:col>8</xdr:col>
      <xdr:colOff>285750</xdr:colOff>
      <xdr:row>64</xdr:row>
      <xdr:rowOff>142875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rcRect l="51930" t="47097" r="26702" b="41197"/>
        <a:stretch>
          <a:fillRect/>
        </a:stretch>
      </xdr:blipFill>
      <xdr:spPr>
        <a:xfrm>
          <a:off x="933450" y="9496425"/>
          <a:ext cx="4829175" cy="10572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PageLayoutView="0" workbookViewId="0" topLeftCell="A1">
      <selection activeCell="A45" sqref="A45:IV85"/>
    </sheetView>
  </sheetViews>
  <sheetFormatPr defaultColWidth="1.875" defaultRowHeight="13.5" customHeight="1"/>
  <cols>
    <col min="1" max="46" width="1.875" style="6" customWidth="1"/>
    <col min="47" max="47" width="1.875" style="68" customWidth="1"/>
    <col min="48" max="16384" width="1.875" style="6" customWidth="1"/>
  </cols>
  <sheetData>
    <row r="1" ht="37.5" customHeight="1">
      <c r="H1" s="80" t="s">
        <v>71</v>
      </c>
    </row>
    <row r="2" ht="37.5" customHeight="1"/>
    <row r="3" spans="1:43" ht="24">
      <c r="A3" s="76" t="s">
        <v>78</v>
      </c>
      <c r="AJ3" s="106" t="str">
        <f>'患者情報'!B1</f>
        <v>100000-0</v>
      </c>
      <c r="AK3" s="106"/>
      <c r="AL3" s="106"/>
      <c r="AM3" s="106"/>
      <c r="AN3" s="106"/>
      <c r="AO3" s="106"/>
      <c r="AP3" s="106"/>
      <c r="AQ3" s="106"/>
    </row>
    <row r="4" spans="36:45" ht="18" customHeight="1">
      <c r="AJ4" s="106" t="str">
        <f>'患者情報'!B3</f>
        <v>大洲　太郎</v>
      </c>
      <c r="AK4" s="106"/>
      <c r="AL4" s="106"/>
      <c r="AM4" s="106"/>
      <c r="AN4" s="106"/>
      <c r="AO4" s="106"/>
      <c r="AP4" s="106"/>
      <c r="AQ4" s="106"/>
      <c r="AR4" s="9" t="s">
        <v>1</v>
      </c>
      <c r="AS4" s="9"/>
    </row>
    <row r="5" spans="1:45" ht="18" customHeight="1">
      <c r="A5" s="6" t="s">
        <v>33</v>
      </c>
      <c r="AL5" s="9"/>
      <c r="AM5" s="23"/>
      <c r="AN5" s="119">
        <f>'患者情報'!B10</f>
        <v>170</v>
      </c>
      <c r="AO5" s="119"/>
      <c r="AP5" s="119"/>
      <c r="AQ5" s="119"/>
      <c r="AR5" s="9" t="s">
        <v>20</v>
      </c>
      <c r="AS5" s="9"/>
    </row>
    <row r="6" spans="38:45" ht="18" customHeight="1">
      <c r="AL6" s="9"/>
      <c r="AM6" s="23"/>
      <c r="AN6" s="119">
        <f>'患者情報'!B11</f>
        <v>60</v>
      </c>
      <c r="AO6" s="119"/>
      <c r="AP6" s="119"/>
      <c r="AQ6" s="119"/>
      <c r="AR6" s="9" t="s">
        <v>21</v>
      </c>
      <c r="AS6" s="9"/>
    </row>
    <row r="7" spans="38:45" ht="18" customHeight="1">
      <c r="AL7" s="9" t="s">
        <v>22</v>
      </c>
      <c r="AN7" s="119">
        <f>'患者情報'!B12</f>
        <v>1.69</v>
      </c>
      <c r="AO7" s="119"/>
      <c r="AP7" s="119"/>
      <c r="AQ7" s="119"/>
      <c r="AR7" s="9" t="s">
        <v>24</v>
      </c>
      <c r="AS7" s="9"/>
    </row>
    <row r="8" spans="38:45" ht="18" customHeight="1">
      <c r="AL8" s="14" t="s">
        <v>61</v>
      </c>
      <c r="AN8" s="119">
        <f>'患者情報'!B13</f>
        <v>1</v>
      </c>
      <c r="AO8" s="119"/>
      <c r="AP8" s="119"/>
      <c r="AQ8" s="119"/>
      <c r="AR8" s="9" t="s">
        <v>62</v>
      </c>
      <c r="AS8" s="9"/>
    </row>
    <row r="9" spans="33:45" ht="18" customHeight="1">
      <c r="AG9" s="9" t="s">
        <v>64</v>
      </c>
      <c r="AH9" s="9"/>
      <c r="AJ9" s="119">
        <f>'患者情報'!B14</f>
        <v>58.4</v>
      </c>
      <c r="AK9" s="119"/>
      <c r="AL9" s="119"/>
      <c r="AM9" s="119"/>
      <c r="AN9" s="9" t="s">
        <v>63</v>
      </c>
      <c r="AP9" s="77"/>
      <c r="AQ9" s="77"/>
      <c r="AR9" s="9"/>
      <c r="AS9" s="9"/>
    </row>
    <row r="10" spans="37:45" ht="13.5">
      <c r="AK10" s="23"/>
      <c r="AL10" s="9"/>
      <c r="AN10" s="77"/>
      <c r="AO10" s="77"/>
      <c r="AP10" s="77"/>
      <c r="AQ10" s="77"/>
      <c r="AR10" s="9"/>
      <c r="AS10" s="9"/>
    </row>
    <row r="11" spans="1:45" ht="18" customHeight="1">
      <c r="A11" s="6" t="s">
        <v>80</v>
      </c>
      <c r="AL11" s="9"/>
      <c r="AN11" s="77"/>
      <c r="AO11" s="77"/>
      <c r="AP11" s="77"/>
      <c r="AQ11" s="77"/>
      <c r="AR11" s="9"/>
      <c r="AS11" s="9"/>
    </row>
    <row r="12" spans="38:45" ht="13.5">
      <c r="AL12" s="9"/>
      <c r="AN12" s="77"/>
      <c r="AO12" s="77"/>
      <c r="AP12" s="77"/>
      <c r="AQ12" s="77"/>
      <c r="AR12" s="9"/>
      <c r="AS12" s="9"/>
    </row>
    <row r="13" ht="18" customHeight="1">
      <c r="A13" s="6" t="s">
        <v>65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92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31"/>
      <c r="AS14" s="31"/>
      <c r="AT14" s="31"/>
      <c r="AU14" s="69"/>
    </row>
    <row r="15" spans="2:47" s="7" customFormat="1" ht="18" customHeight="1">
      <c r="B15" s="85" t="s">
        <v>23</v>
      </c>
      <c r="C15" s="86" t="s">
        <v>34</v>
      </c>
      <c r="D15" s="86"/>
      <c r="E15" s="86"/>
      <c r="F15" s="86"/>
      <c r="G15" s="87" t="s">
        <v>15</v>
      </c>
      <c r="H15" s="122">
        <v>80</v>
      </c>
      <c r="I15" s="122"/>
      <c r="J15" s="122"/>
      <c r="K15" s="88" t="s">
        <v>16</v>
      </c>
      <c r="L15" s="86"/>
      <c r="M15" s="86"/>
      <c r="N15" s="86"/>
      <c r="O15" s="89"/>
      <c r="P15" s="32" t="s">
        <v>26</v>
      </c>
      <c r="Q15" s="33"/>
      <c r="R15" s="33"/>
      <c r="S15" s="33"/>
      <c r="T15" s="33"/>
      <c r="U15" s="33"/>
      <c r="V15" s="34"/>
      <c r="W15" s="32"/>
      <c r="X15" s="33"/>
      <c r="Y15" s="33"/>
      <c r="Z15" s="33"/>
      <c r="AA15" s="33"/>
      <c r="AB15" s="33"/>
      <c r="AC15" s="34"/>
      <c r="AD15" s="94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31"/>
      <c r="AS15" s="31"/>
      <c r="AT15" s="31"/>
      <c r="AU15" s="69"/>
    </row>
    <row r="16" spans="9:47" s="7" customFormat="1" ht="12">
      <c r="I16" s="16"/>
      <c r="AU16" s="38"/>
    </row>
    <row r="17" spans="35:42" ht="12">
      <c r="AI17" s="7"/>
      <c r="AJ17" s="7"/>
      <c r="AK17" s="7"/>
      <c r="AL17" s="7"/>
      <c r="AM17" s="7"/>
      <c r="AN17" s="7"/>
      <c r="AO17" s="7"/>
      <c r="AP17" s="7"/>
    </row>
    <row r="18" spans="1:47" ht="18" customHeight="1">
      <c r="A18" s="9"/>
      <c r="F18" s="120">
        <v>1</v>
      </c>
      <c r="G18" s="120"/>
      <c r="H18" s="120"/>
      <c r="I18" s="120"/>
      <c r="J18" s="120">
        <v>0.9</v>
      </c>
      <c r="K18" s="120"/>
      <c r="L18" s="120"/>
      <c r="M18" s="120"/>
      <c r="N18" s="120">
        <v>0.8</v>
      </c>
      <c r="O18" s="120"/>
      <c r="P18" s="120"/>
      <c r="Q18" s="120"/>
      <c r="R18" s="120">
        <v>0.7</v>
      </c>
      <c r="S18" s="120"/>
      <c r="T18" s="120"/>
      <c r="U18" s="120"/>
      <c r="V18" s="120">
        <v>0.6</v>
      </c>
      <c r="W18" s="120"/>
      <c r="X18" s="120"/>
      <c r="Y18" s="120"/>
      <c r="Z18" s="120">
        <v>0.5</v>
      </c>
      <c r="AA18" s="120"/>
      <c r="AB18" s="120"/>
      <c r="AC18" s="120"/>
      <c r="AT18" s="68"/>
      <c r="AU18" s="6"/>
    </row>
    <row r="19" spans="1:47" ht="18" customHeight="1">
      <c r="A19" s="9"/>
      <c r="B19" s="109" t="str">
        <f>C15</f>
        <v>PTX</v>
      </c>
      <c r="C19" s="109"/>
      <c r="D19" s="109"/>
      <c r="E19" s="109"/>
      <c r="F19" s="117">
        <f>ROUND(H15*AN7,0)</f>
        <v>135</v>
      </c>
      <c r="G19" s="117"/>
      <c r="H19" s="117"/>
      <c r="I19" s="117"/>
      <c r="J19" s="118">
        <f>ROUND(F19*J18,0)</f>
        <v>122</v>
      </c>
      <c r="K19" s="118"/>
      <c r="L19" s="118"/>
      <c r="M19" s="118"/>
      <c r="N19" s="118">
        <f>ROUND(F19*N18,0)</f>
        <v>108</v>
      </c>
      <c r="O19" s="118"/>
      <c r="P19" s="118"/>
      <c r="Q19" s="118"/>
      <c r="R19" s="118">
        <f>ROUND(F19*R18,0)</f>
        <v>95</v>
      </c>
      <c r="S19" s="118"/>
      <c r="T19" s="118"/>
      <c r="U19" s="118"/>
      <c r="V19" s="118">
        <f>ROUND(F19*V18,0)</f>
        <v>81</v>
      </c>
      <c r="W19" s="118"/>
      <c r="X19" s="118"/>
      <c r="Y19" s="118"/>
      <c r="Z19" s="118">
        <f>ROUND(F19*Z18,0)</f>
        <v>68</v>
      </c>
      <c r="AA19" s="118"/>
      <c r="AB19" s="118"/>
      <c r="AC19" s="118"/>
      <c r="AG19" s="6" t="s">
        <v>105</v>
      </c>
      <c r="AT19" s="68"/>
      <c r="AU19" s="6"/>
    </row>
    <row r="20" spans="1:47" ht="18" customHeight="1">
      <c r="A20" s="9"/>
      <c r="B20" s="109"/>
      <c r="C20" s="109"/>
      <c r="D20" s="109"/>
      <c r="E20" s="109"/>
      <c r="F20" s="117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G20" s="6" t="s">
        <v>106</v>
      </c>
      <c r="AT20" s="68"/>
      <c r="AU20" s="6"/>
    </row>
    <row r="21" spans="1:9" ht="12">
      <c r="A21" s="2"/>
      <c r="F21" s="2"/>
      <c r="G21" s="2"/>
      <c r="H21" s="2"/>
      <c r="I21" s="3"/>
    </row>
    <row r="22" spans="1:9" ht="12">
      <c r="A22" s="2"/>
      <c r="F22" s="2"/>
      <c r="G22" s="2"/>
      <c r="H22" s="2"/>
      <c r="I22" s="3"/>
    </row>
    <row r="23" spans="1:9" ht="12">
      <c r="A23" s="2"/>
      <c r="F23" s="2"/>
      <c r="G23" s="2"/>
      <c r="H23" s="2"/>
      <c r="I23" s="3"/>
    </row>
    <row r="24" spans="1:9" ht="12">
      <c r="A24" s="2"/>
      <c r="F24" s="2"/>
      <c r="G24" s="2"/>
      <c r="H24" s="2"/>
      <c r="I24" s="3"/>
    </row>
    <row r="25" spans="1:28" ht="12">
      <c r="A25" s="20"/>
      <c r="C25" s="1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36"/>
      <c r="S25" s="2"/>
      <c r="T25" s="8"/>
      <c r="U25" s="8"/>
      <c r="V25" s="2"/>
      <c r="W25" s="36"/>
      <c r="X25" s="2"/>
      <c r="Y25" s="8"/>
      <c r="Z25" s="8"/>
      <c r="AA25" s="8"/>
      <c r="AB25" s="8"/>
    </row>
    <row r="26" spans="1:28" ht="13.5">
      <c r="A26" s="20"/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36"/>
      <c r="S26" s="2"/>
      <c r="T26" s="8"/>
      <c r="U26" s="8"/>
      <c r="V26" s="2"/>
      <c r="W26" s="36"/>
      <c r="X26" s="2"/>
      <c r="Y26" s="8"/>
      <c r="Z26" s="8"/>
      <c r="AA26" s="8"/>
      <c r="AB26" s="8"/>
    </row>
    <row r="27" spans="1:28" ht="13.5">
      <c r="A27" s="20"/>
      <c r="C27" s="2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36"/>
      <c r="S27" s="2"/>
      <c r="T27" s="8"/>
      <c r="U27" s="8"/>
      <c r="V27" s="2"/>
      <c r="W27" s="36"/>
      <c r="X27" s="2"/>
      <c r="Y27" s="8"/>
      <c r="Z27" s="8"/>
      <c r="AA27" s="8"/>
      <c r="AB27" s="8"/>
    </row>
    <row r="28" spans="1:9" ht="18" customHeight="1">
      <c r="A28" s="8" t="s">
        <v>66</v>
      </c>
      <c r="F28" s="2"/>
      <c r="G28" s="2"/>
      <c r="H28" s="2"/>
      <c r="I28" s="3"/>
    </row>
    <row r="29" spans="3:47" ht="18" customHeight="1">
      <c r="C29" s="8"/>
      <c r="D29" s="8"/>
      <c r="E29" s="2"/>
      <c r="F29" s="8"/>
      <c r="G29" s="121"/>
      <c r="H29" s="107"/>
      <c r="I29" s="107"/>
      <c r="J29" s="107"/>
      <c r="K29" s="107"/>
      <c r="L29" s="107"/>
      <c r="M29" s="107"/>
      <c r="N29" s="121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T29" s="68"/>
      <c r="AU29" s="6"/>
    </row>
    <row r="30" spans="2:47" ht="18" customHeight="1">
      <c r="B30" s="78"/>
      <c r="C30" s="8"/>
      <c r="D30" s="8"/>
      <c r="E30" s="2"/>
      <c r="F30" s="2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T30" s="68"/>
      <c r="AU30" s="6"/>
    </row>
    <row r="31" spans="2:47" ht="18" customHeight="1">
      <c r="B31" s="111" t="str">
        <f>C15</f>
        <v>PTX</v>
      </c>
      <c r="C31" s="112"/>
      <c r="D31" s="112"/>
      <c r="E31" s="112"/>
      <c r="F31" s="113"/>
      <c r="G31" s="110"/>
      <c r="H31" s="107"/>
      <c r="I31" s="107"/>
      <c r="J31" s="107"/>
      <c r="K31" s="107"/>
      <c r="L31" s="107"/>
      <c r="M31" s="107"/>
      <c r="N31" s="110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T31" s="68"/>
      <c r="AU31" s="6"/>
    </row>
    <row r="32" spans="2:47" ht="18" customHeight="1">
      <c r="B32" s="114"/>
      <c r="C32" s="115"/>
      <c r="D32" s="115"/>
      <c r="E32" s="115"/>
      <c r="F32" s="11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T32" s="68"/>
      <c r="AU32" s="6"/>
    </row>
    <row r="33" spans="2:47" ht="18" customHeight="1">
      <c r="B33" s="111" t="s">
        <v>67</v>
      </c>
      <c r="C33" s="112"/>
      <c r="D33" s="112"/>
      <c r="E33" s="112"/>
      <c r="F33" s="113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T33" s="68"/>
      <c r="AU33" s="6"/>
    </row>
    <row r="34" spans="2:47" ht="18" customHeight="1">
      <c r="B34" s="114"/>
      <c r="C34" s="115"/>
      <c r="D34" s="115"/>
      <c r="E34" s="115"/>
      <c r="F34" s="11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T34" s="68"/>
      <c r="AU34" s="6"/>
    </row>
    <row r="35" spans="2:47" ht="18" customHeight="1">
      <c r="B35" s="108" t="s">
        <v>70</v>
      </c>
      <c r="C35" s="109"/>
      <c r="D35" s="109"/>
      <c r="E35" s="109"/>
      <c r="F35" s="109"/>
      <c r="G35" s="110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T35" s="68"/>
      <c r="AU35" s="6"/>
    </row>
    <row r="36" spans="2:47" ht="18" customHeight="1">
      <c r="B36" s="109"/>
      <c r="C36" s="109"/>
      <c r="D36" s="109"/>
      <c r="E36" s="109"/>
      <c r="F36" s="109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T36" s="68"/>
      <c r="AU36" s="6"/>
    </row>
    <row r="37" spans="1:31" ht="18" customHeight="1">
      <c r="A37" s="1"/>
      <c r="B37" s="1"/>
      <c r="C37" s="1"/>
      <c r="D37" s="1"/>
      <c r="E37" s="1"/>
      <c r="F37" s="29"/>
      <c r="G37" s="29"/>
      <c r="H37" s="29"/>
      <c r="K37" s="37"/>
      <c r="L37" s="37"/>
      <c r="M37" s="38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ht="18" customHeight="1">
      <c r="A38" s="1"/>
      <c r="B38" s="1"/>
      <c r="C38" s="1"/>
      <c r="D38" s="1"/>
      <c r="E38" s="1"/>
      <c r="F38" s="29"/>
      <c r="G38" s="29"/>
      <c r="H38" s="29"/>
      <c r="K38" s="37"/>
      <c r="L38" s="37"/>
      <c r="M38" s="38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18" customHeight="1">
      <c r="A39" s="1"/>
      <c r="B39" s="1"/>
      <c r="C39" s="1"/>
      <c r="D39" s="1"/>
      <c r="E39" s="1"/>
      <c r="F39" s="29"/>
      <c r="G39" s="29"/>
      <c r="H39" s="29"/>
      <c r="K39" s="37"/>
      <c r="L39" s="37"/>
      <c r="M39" s="38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ht="18" customHeight="1">
      <c r="A40" s="1"/>
      <c r="B40" s="1"/>
      <c r="C40" s="1"/>
      <c r="D40" s="1"/>
      <c r="E40" s="1"/>
      <c r="F40" s="29"/>
      <c r="G40" s="29"/>
      <c r="H40" s="29"/>
      <c r="K40" s="37"/>
      <c r="L40" s="37"/>
      <c r="M40" s="38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ht="18" customHeight="1">
      <c r="A41" s="1"/>
      <c r="B41" s="1"/>
      <c r="C41" s="1"/>
      <c r="D41" s="1"/>
      <c r="E41" s="1"/>
      <c r="F41" s="29"/>
      <c r="G41" s="29"/>
      <c r="H41" s="29"/>
      <c r="K41" s="37"/>
      <c r="L41" s="37"/>
      <c r="M41" s="38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ht="18" customHeight="1">
      <c r="A42" s="1"/>
      <c r="B42" s="1"/>
      <c r="C42" s="1"/>
      <c r="D42" s="1"/>
      <c r="E42" s="1"/>
      <c r="F42" s="29"/>
      <c r="G42" s="29"/>
      <c r="H42" s="29"/>
      <c r="K42" s="37"/>
      <c r="L42" s="37"/>
      <c r="M42" s="38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ht="18" customHeight="1">
      <c r="A43" s="1"/>
      <c r="B43" s="1"/>
      <c r="C43" s="1"/>
      <c r="D43" s="1"/>
      <c r="E43" s="1"/>
      <c r="F43" s="29"/>
      <c r="G43" s="29"/>
      <c r="H43" s="29"/>
      <c r="K43" s="37"/>
      <c r="L43" s="37"/>
      <c r="M43" s="38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ht="18" customHeight="1">
      <c r="A44" s="1"/>
      <c r="B44" s="1"/>
      <c r="C44" s="1"/>
      <c r="D44" s="1"/>
      <c r="E44" s="1"/>
      <c r="F44" s="29"/>
      <c r="G44" s="29"/>
      <c r="H44" s="29"/>
      <c r="K44" s="37"/>
      <c r="L44" s="37"/>
      <c r="M44" s="38"/>
      <c r="W44" s="35"/>
      <c r="X44" s="35"/>
      <c r="Y44" s="35"/>
      <c r="Z44" s="35"/>
      <c r="AA44" s="35"/>
      <c r="AB44" s="35"/>
      <c r="AC44" s="35"/>
      <c r="AD44" s="35"/>
      <c r="AE44" s="35"/>
    </row>
  </sheetData>
  <sheetProtection/>
  <mergeCells count="44">
    <mergeCell ref="H15:J15"/>
    <mergeCell ref="AN5:AQ5"/>
    <mergeCell ref="Z19:AC20"/>
    <mergeCell ref="AJ4:AQ4"/>
    <mergeCell ref="R19:U20"/>
    <mergeCell ref="AJ9:AM9"/>
    <mergeCell ref="V18:Y18"/>
    <mergeCell ref="J18:M18"/>
    <mergeCell ref="AB29:AH30"/>
    <mergeCell ref="N19:Q20"/>
    <mergeCell ref="G29:M30"/>
    <mergeCell ref="F18:I18"/>
    <mergeCell ref="N29:T30"/>
    <mergeCell ref="R18:U18"/>
    <mergeCell ref="N31:T32"/>
    <mergeCell ref="U31:AA32"/>
    <mergeCell ref="AN6:AQ6"/>
    <mergeCell ref="AN7:AQ7"/>
    <mergeCell ref="AN8:AQ8"/>
    <mergeCell ref="Z18:AC18"/>
    <mergeCell ref="V19:Y20"/>
    <mergeCell ref="AI29:AO30"/>
    <mergeCell ref="N18:Q18"/>
    <mergeCell ref="U29:AA30"/>
    <mergeCell ref="U33:AA34"/>
    <mergeCell ref="AB33:AH34"/>
    <mergeCell ref="AI33:AO34"/>
    <mergeCell ref="B19:E20"/>
    <mergeCell ref="F19:I20"/>
    <mergeCell ref="J19:M20"/>
    <mergeCell ref="AB31:AH32"/>
    <mergeCell ref="AI31:AO32"/>
    <mergeCell ref="B31:F32"/>
    <mergeCell ref="G31:M32"/>
    <mergeCell ref="AJ3:AQ3"/>
    <mergeCell ref="AB35:AH36"/>
    <mergeCell ref="AI35:AO36"/>
    <mergeCell ref="B35:F36"/>
    <mergeCell ref="G35:M36"/>
    <mergeCell ref="N35:T36"/>
    <mergeCell ref="U35:AA36"/>
    <mergeCell ref="B33:F34"/>
    <mergeCell ref="G33:M34"/>
    <mergeCell ref="N33:T34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9"/>
  <sheetViews>
    <sheetView zoomScalePageLayoutView="0" workbookViewId="0" topLeftCell="A1">
      <selection activeCell="BL20" sqref="BL20"/>
    </sheetView>
  </sheetViews>
  <sheetFormatPr defaultColWidth="1.875" defaultRowHeight="13.5" customHeight="1"/>
  <cols>
    <col min="1" max="46" width="1.875" style="6" customWidth="1"/>
    <col min="47" max="47" width="1.875" style="68" customWidth="1"/>
    <col min="48" max="16384" width="1.875" style="6" customWidth="1"/>
  </cols>
  <sheetData>
    <row r="1" ht="37.5" customHeight="1">
      <c r="H1" s="80" t="s">
        <v>71</v>
      </c>
    </row>
    <row r="2" ht="37.5" customHeight="1"/>
    <row r="3" spans="1:43" ht="24">
      <c r="A3" s="76" t="s">
        <v>78</v>
      </c>
      <c r="AJ3" s="106" t="str">
        <f>'患者情報'!B1</f>
        <v>100000-0</v>
      </c>
      <c r="AK3" s="106"/>
      <c r="AL3" s="106"/>
      <c r="AM3" s="106"/>
      <c r="AN3" s="106"/>
      <c r="AO3" s="106"/>
      <c r="AP3" s="106"/>
      <c r="AQ3" s="106"/>
    </row>
    <row r="4" spans="36:45" ht="18" customHeight="1">
      <c r="AJ4" s="106" t="str">
        <f>'患者情報'!B3</f>
        <v>大洲　太郎</v>
      </c>
      <c r="AK4" s="106"/>
      <c r="AL4" s="106"/>
      <c r="AM4" s="106"/>
      <c r="AN4" s="106"/>
      <c r="AO4" s="106"/>
      <c r="AP4" s="106"/>
      <c r="AQ4" s="106"/>
      <c r="AR4" s="9" t="s">
        <v>1</v>
      </c>
      <c r="AS4" s="9"/>
    </row>
    <row r="5" spans="1:45" ht="18" customHeight="1">
      <c r="A5" s="6" t="s">
        <v>33</v>
      </c>
      <c r="AL5" s="9"/>
      <c r="AM5" s="23"/>
      <c r="AN5" s="119">
        <f>'患者情報'!B10</f>
        <v>170</v>
      </c>
      <c r="AO5" s="119"/>
      <c r="AP5" s="119"/>
      <c r="AQ5" s="119"/>
      <c r="AR5" s="9" t="s">
        <v>20</v>
      </c>
      <c r="AS5" s="9"/>
    </row>
    <row r="6" spans="38:45" ht="18" customHeight="1">
      <c r="AL6" s="9"/>
      <c r="AM6" s="23"/>
      <c r="AN6" s="119">
        <f>'患者情報'!B11</f>
        <v>60</v>
      </c>
      <c r="AO6" s="119"/>
      <c r="AP6" s="119"/>
      <c r="AQ6" s="119"/>
      <c r="AR6" s="9" t="s">
        <v>21</v>
      </c>
      <c r="AS6" s="9"/>
    </row>
    <row r="7" spans="38:45" ht="18" customHeight="1">
      <c r="AL7" s="9" t="s">
        <v>22</v>
      </c>
      <c r="AN7" s="119">
        <f>'患者情報'!B12</f>
        <v>1.69</v>
      </c>
      <c r="AO7" s="119"/>
      <c r="AP7" s="119"/>
      <c r="AQ7" s="119"/>
      <c r="AR7" s="9" t="s">
        <v>24</v>
      </c>
      <c r="AS7" s="9"/>
    </row>
    <row r="8" spans="38:45" ht="18" customHeight="1">
      <c r="AL8" s="14" t="s">
        <v>61</v>
      </c>
      <c r="AN8" s="119">
        <f>'患者情報'!B13</f>
        <v>1</v>
      </c>
      <c r="AO8" s="119"/>
      <c r="AP8" s="119"/>
      <c r="AQ8" s="119"/>
      <c r="AR8" s="9" t="s">
        <v>62</v>
      </c>
      <c r="AS8" s="9"/>
    </row>
    <row r="9" spans="33:45" ht="18" customHeight="1">
      <c r="AG9" s="9" t="s">
        <v>64</v>
      </c>
      <c r="AH9" s="9"/>
      <c r="AJ9" s="119">
        <f>'患者情報'!B14</f>
        <v>58.4</v>
      </c>
      <c r="AK9" s="119"/>
      <c r="AL9" s="119"/>
      <c r="AM9" s="119"/>
      <c r="AN9" s="9" t="s">
        <v>63</v>
      </c>
      <c r="AP9" s="77"/>
      <c r="AQ9" s="77"/>
      <c r="AR9" s="9"/>
      <c r="AS9" s="9"/>
    </row>
    <row r="10" spans="37:45" ht="13.5">
      <c r="AK10" s="23"/>
      <c r="AL10" s="9"/>
      <c r="AN10" s="77"/>
      <c r="AO10" s="77"/>
      <c r="AP10" s="77"/>
      <c r="AQ10" s="77"/>
      <c r="AR10" s="9"/>
      <c r="AS10" s="9"/>
    </row>
    <row r="11" spans="1:45" ht="18" customHeight="1">
      <c r="A11" s="6" t="s">
        <v>83</v>
      </c>
      <c r="AL11" s="9"/>
      <c r="AN11" s="77"/>
      <c r="AO11" s="77"/>
      <c r="AP11" s="77"/>
      <c r="AQ11" s="77"/>
      <c r="AR11" s="9"/>
      <c r="AS11" s="9"/>
    </row>
    <row r="12" spans="38:45" ht="13.5">
      <c r="AL12" s="9"/>
      <c r="AN12" s="77"/>
      <c r="AO12" s="77"/>
      <c r="AP12" s="77"/>
      <c r="AQ12" s="77"/>
      <c r="AR12" s="9"/>
      <c r="AS12" s="9"/>
    </row>
    <row r="13" ht="18" customHeight="1">
      <c r="A13" s="6" t="s">
        <v>65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17">
        <v>15</v>
      </c>
      <c r="AE14" s="18">
        <v>16</v>
      </c>
      <c r="AF14" s="18">
        <v>17</v>
      </c>
      <c r="AG14" s="18">
        <v>18</v>
      </c>
      <c r="AH14" s="18">
        <v>19</v>
      </c>
      <c r="AI14" s="18">
        <v>20</v>
      </c>
      <c r="AJ14" s="19">
        <v>21</v>
      </c>
      <c r="AK14" s="93"/>
      <c r="AL14" s="93"/>
      <c r="AM14" s="93"/>
      <c r="AN14" s="93"/>
      <c r="AO14" s="93"/>
      <c r="AP14" s="93"/>
      <c r="AQ14" s="93"/>
      <c r="AR14" s="31"/>
      <c r="AS14" s="31"/>
      <c r="AT14" s="31"/>
      <c r="AU14" s="69"/>
    </row>
    <row r="15" spans="2:47" s="7" customFormat="1" ht="18" customHeight="1">
      <c r="B15" s="85" t="s">
        <v>23</v>
      </c>
      <c r="C15" s="86" t="s">
        <v>34</v>
      </c>
      <c r="D15" s="86"/>
      <c r="E15" s="86"/>
      <c r="F15" s="86"/>
      <c r="G15" s="87" t="s">
        <v>15</v>
      </c>
      <c r="H15" s="122">
        <v>60</v>
      </c>
      <c r="I15" s="122"/>
      <c r="J15" s="122"/>
      <c r="K15" s="88" t="s">
        <v>16</v>
      </c>
      <c r="L15" s="86"/>
      <c r="M15" s="86"/>
      <c r="N15" s="86"/>
      <c r="O15" s="89"/>
      <c r="P15" s="32"/>
      <c r="Q15" s="33"/>
      <c r="R15" s="33"/>
      <c r="S15" s="33"/>
      <c r="T15" s="33"/>
      <c r="U15" s="33"/>
      <c r="V15" s="34"/>
      <c r="W15" s="32"/>
      <c r="X15" s="33"/>
      <c r="Y15" s="33"/>
      <c r="Z15" s="33"/>
      <c r="AA15" s="33"/>
      <c r="AB15" s="33"/>
      <c r="AC15" s="34"/>
      <c r="AD15" s="32"/>
      <c r="AE15" s="33"/>
      <c r="AF15" s="33"/>
      <c r="AG15" s="33"/>
      <c r="AH15" s="33"/>
      <c r="AI15" s="33"/>
      <c r="AJ15" s="34"/>
      <c r="AK15" s="95"/>
      <c r="AL15" s="95"/>
      <c r="AM15" s="95"/>
      <c r="AN15" s="95"/>
      <c r="AO15" s="95"/>
      <c r="AP15" s="95"/>
      <c r="AQ15" s="95"/>
      <c r="AR15" s="31"/>
      <c r="AS15" s="31"/>
      <c r="AT15" s="31"/>
      <c r="AU15" s="69"/>
    </row>
    <row r="16" spans="9:47" s="7" customFormat="1" ht="12">
      <c r="I16" s="16"/>
      <c r="AU16" s="38"/>
    </row>
    <row r="17" spans="35:42" ht="12">
      <c r="AI17" s="7"/>
      <c r="AJ17" s="7"/>
      <c r="AK17" s="7"/>
      <c r="AL17" s="7"/>
      <c r="AM17" s="7"/>
      <c r="AN17" s="7"/>
      <c r="AO17" s="7"/>
      <c r="AP17" s="7"/>
    </row>
    <row r="18" spans="1:47" ht="18" customHeight="1">
      <c r="A18" s="9"/>
      <c r="F18" s="120">
        <v>1</v>
      </c>
      <c r="G18" s="120"/>
      <c r="H18" s="120"/>
      <c r="I18" s="120"/>
      <c r="J18" s="120">
        <v>0.9</v>
      </c>
      <c r="K18" s="120"/>
      <c r="L18" s="120"/>
      <c r="M18" s="120"/>
      <c r="N18" s="120">
        <v>0.8</v>
      </c>
      <c r="O18" s="120"/>
      <c r="P18" s="120"/>
      <c r="Q18" s="120"/>
      <c r="R18" s="120">
        <v>0.7</v>
      </c>
      <c r="S18" s="120"/>
      <c r="T18" s="120"/>
      <c r="U18" s="120"/>
      <c r="V18" s="120">
        <v>0.6</v>
      </c>
      <c r="W18" s="120"/>
      <c r="X18" s="120"/>
      <c r="Y18" s="120"/>
      <c r="Z18" s="120">
        <v>0.5</v>
      </c>
      <c r="AA18" s="120"/>
      <c r="AB18" s="120"/>
      <c r="AC18" s="120"/>
      <c r="AG18" s="6" t="s">
        <v>85</v>
      </c>
      <c r="AT18" s="68"/>
      <c r="AU18" s="6"/>
    </row>
    <row r="19" spans="1:47" ht="18" customHeight="1">
      <c r="A19" s="9"/>
      <c r="B19" s="109" t="str">
        <f>C15</f>
        <v>PTX</v>
      </c>
      <c r="C19" s="109"/>
      <c r="D19" s="109"/>
      <c r="E19" s="109"/>
      <c r="F19" s="117">
        <f>ROUND(H15*AN7,0)</f>
        <v>101</v>
      </c>
      <c r="G19" s="117"/>
      <c r="H19" s="117"/>
      <c r="I19" s="117"/>
      <c r="J19" s="118">
        <f>ROUND(F19*J18,0)</f>
        <v>91</v>
      </c>
      <c r="K19" s="118"/>
      <c r="L19" s="118"/>
      <c r="M19" s="118"/>
      <c r="N19" s="118">
        <f>ROUND(F19*N18,0)</f>
        <v>81</v>
      </c>
      <c r="O19" s="118"/>
      <c r="P19" s="118"/>
      <c r="Q19" s="118"/>
      <c r="R19" s="118">
        <f>ROUND(F19*R18,0)</f>
        <v>71</v>
      </c>
      <c r="S19" s="118"/>
      <c r="T19" s="118"/>
      <c r="U19" s="118"/>
      <c r="V19" s="118">
        <f>ROUND(F19*V18,0)</f>
        <v>61</v>
      </c>
      <c r="W19" s="118"/>
      <c r="X19" s="118"/>
      <c r="Y19" s="118"/>
      <c r="Z19" s="118">
        <f>ROUND(F19*Z18,0)</f>
        <v>51</v>
      </c>
      <c r="AA19" s="118"/>
      <c r="AB19" s="118"/>
      <c r="AC19" s="118"/>
      <c r="AG19" s="6" t="s">
        <v>84</v>
      </c>
      <c r="AT19" s="68"/>
      <c r="AU19" s="6"/>
    </row>
    <row r="20" spans="1:47" ht="18" customHeight="1">
      <c r="A20" s="9"/>
      <c r="B20" s="109"/>
      <c r="C20" s="109"/>
      <c r="D20" s="109"/>
      <c r="E20" s="109"/>
      <c r="F20" s="117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T20" s="68"/>
      <c r="AU20" s="6"/>
    </row>
    <row r="21" spans="1:9" ht="12">
      <c r="A21" s="2"/>
      <c r="F21" s="2"/>
      <c r="G21" s="2"/>
      <c r="H21" s="2"/>
      <c r="I21" s="3"/>
    </row>
    <row r="22" spans="1:9" ht="12">
      <c r="A22" s="2"/>
      <c r="F22" s="2"/>
      <c r="G22" s="2"/>
      <c r="H22" s="2"/>
      <c r="I22" s="3"/>
    </row>
    <row r="23" spans="1:9" ht="12">
      <c r="A23" s="2"/>
      <c r="F23" s="2"/>
      <c r="G23" s="2"/>
      <c r="H23" s="2"/>
      <c r="I23" s="3"/>
    </row>
    <row r="24" spans="1:9" ht="12">
      <c r="A24" s="2"/>
      <c r="F24" s="2"/>
      <c r="G24" s="2"/>
      <c r="H24" s="2"/>
      <c r="I24" s="3"/>
    </row>
    <row r="25" spans="1:9" ht="12">
      <c r="A25" s="2"/>
      <c r="F25" s="2"/>
      <c r="G25" s="2"/>
      <c r="H25" s="2"/>
      <c r="I25" s="3"/>
    </row>
    <row r="26" spans="1:9" ht="12.75">
      <c r="A26" s="2"/>
      <c r="F26" s="2"/>
      <c r="G26" s="2"/>
      <c r="H26" s="2"/>
      <c r="I26" s="3"/>
    </row>
    <row r="27" spans="1:9" ht="12.75">
      <c r="A27" s="2"/>
      <c r="F27" s="2"/>
      <c r="G27" s="2"/>
      <c r="H27" s="2"/>
      <c r="I27" s="3"/>
    </row>
    <row r="28" spans="1:9" ht="12.75">
      <c r="A28" s="2"/>
      <c r="F28" s="2"/>
      <c r="G28" s="2"/>
      <c r="H28" s="2"/>
      <c r="I28" s="3"/>
    </row>
    <row r="29" spans="1:32" ht="12">
      <c r="A29" s="2"/>
      <c r="E29" s="6" t="s">
        <v>86</v>
      </c>
      <c r="F29" s="2"/>
      <c r="G29" s="2"/>
      <c r="H29" s="2" t="s">
        <v>87</v>
      </c>
      <c r="I29" s="3"/>
      <c r="K29" s="6" t="s">
        <v>88</v>
      </c>
      <c r="N29" s="6" t="s">
        <v>89</v>
      </c>
      <c r="Q29" s="6" t="s">
        <v>90</v>
      </c>
      <c r="T29" s="6" t="s">
        <v>91</v>
      </c>
      <c r="W29" s="6" t="s">
        <v>92</v>
      </c>
      <c r="Z29" s="6" t="s">
        <v>93</v>
      </c>
      <c r="AC29" s="6" t="s">
        <v>94</v>
      </c>
      <c r="AF29" s="6" t="s">
        <v>95</v>
      </c>
    </row>
    <row r="30" spans="1:9" ht="12">
      <c r="A30" s="2"/>
      <c r="F30" s="2"/>
      <c r="G30" s="2"/>
      <c r="H30" s="2"/>
      <c r="I30" s="3"/>
    </row>
    <row r="31" spans="1:28" ht="12">
      <c r="A31" s="20"/>
      <c r="C31" s="1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"/>
      <c r="R31" s="36"/>
      <c r="S31" s="2"/>
      <c r="T31" s="8"/>
      <c r="U31" s="8"/>
      <c r="V31" s="2"/>
      <c r="W31" s="36"/>
      <c r="X31" s="2"/>
      <c r="Y31" s="8"/>
      <c r="Z31" s="8"/>
      <c r="AA31" s="8"/>
      <c r="AB31" s="8"/>
    </row>
    <row r="32" spans="1:28" ht="12">
      <c r="A32" s="20"/>
      <c r="C32" s="15"/>
      <c r="D32" s="8"/>
      <c r="E32" s="8" t="s">
        <v>96</v>
      </c>
      <c r="F32" s="8"/>
      <c r="G32" s="8"/>
      <c r="H32" s="8"/>
      <c r="I32" s="8"/>
      <c r="J32" s="8"/>
      <c r="K32" s="8"/>
      <c r="L32" s="8"/>
      <c r="M32" s="8"/>
      <c r="N32" s="8" t="s">
        <v>98</v>
      </c>
      <c r="O32" s="8"/>
      <c r="P32" s="8"/>
      <c r="Q32" s="2"/>
      <c r="R32" s="36"/>
      <c r="S32" s="2"/>
      <c r="T32" s="8"/>
      <c r="U32" s="8"/>
      <c r="V32" s="2"/>
      <c r="W32" s="36"/>
      <c r="X32" s="2"/>
      <c r="Y32" s="8"/>
      <c r="Z32" s="8" t="s">
        <v>100</v>
      </c>
      <c r="AA32" s="8"/>
      <c r="AB32" s="8"/>
    </row>
    <row r="33" spans="1:28" ht="12">
      <c r="A33" s="20"/>
      <c r="C33" s="15"/>
      <c r="D33" s="8"/>
      <c r="E33" s="8" t="s">
        <v>97</v>
      </c>
      <c r="F33" s="8"/>
      <c r="G33" s="8"/>
      <c r="H33" s="8"/>
      <c r="I33" s="8"/>
      <c r="J33" s="8"/>
      <c r="K33" s="8"/>
      <c r="L33" s="8"/>
      <c r="M33" s="8"/>
      <c r="N33" s="8" t="s">
        <v>99</v>
      </c>
      <c r="O33" s="8"/>
      <c r="P33" s="8"/>
      <c r="Q33" s="2"/>
      <c r="R33" s="36"/>
      <c r="S33" s="2"/>
      <c r="T33" s="8"/>
      <c r="U33" s="8"/>
      <c r="V33" s="2"/>
      <c r="W33" s="36"/>
      <c r="X33" s="2"/>
      <c r="Y33" s="8"/>
      <c r="Z33" s="8" t="s">
        <v>99</v>
      </c>
      <c r="AA33" s="8"/>
      <c r="AB33" s="8"/>
    </row>
    <row r="34" spans="1:28" ht="12">
      <c r="A34" s="20"/>
      <c r="C34" s="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"/>
      <c r="R34" s="36"/>
      <c r="S34" s="2"/>
      <c r="T34" s="8"/>
      <c r="U34" s="8"/>
      <c r="V34" s="2"/>
      <c r="W34" s="36"/>
      <c r="X34" s="2"/>
      <c r="Y34" s="8"/>
      <c r="Z34" s="8"/>
      <c r="AA34" s="8"/>
      <c r="AB34" s="8"/>
    </row>
    <row r="35" spans="1:28" ht="12">
      <c r="A35" s="20"/>
      <c r="C35" s="1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"/>
      <c r="R35" s="36"/>
      <c r="S35" s="2"/>
      <c r="T35" s="8"/>
      <c r="U35" s="8"/>
      <c r="V35" s="2"/>
      <c r="W35" s="36"/>
      <c r="X35" s="2"/>
      <c r="Y35" s="8"/>
      <c r="Z35" s="8"/>
      <c r="AA35" s="8"/>
      <c r="AB35" s="8"/>
    </row>
    <row r="36" spans="1:28" ht="13.5">
      <c r="A36" s="20"/>
      <c r="C36" s="2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"/>
      <c r="R36" s="36"/>
      <c r="S36" s="2"/>
      <c r="T36" s="8"/>
      <c r="U36" s="8"/>
      <c r="V36" s="2"/>
      <c r="W36" s="36"/>
      <c r="X36" s="2"/>
      <c r="Y36" s="8"/>
      <c r="Z36" s="8"/>
      <c r="AA36" s="8"/>
      <c r="AB36" s="8"/>
    </row>
    <row r="37" spans="1:28" ht="13.5">
      <c r="A37" s="20"/>
      <c r="C37" s="2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"/>
      <c r="R37" s="36"/>
      <c r="S37" s="2"/>
      <c r="T37" s="8"/>
      <c r="U37" s="8"/>
      <c r="V37" s="2"/>
      <c r="W37" s="36"/>
      <c r="X37" s="2"/>
      <c r="Y37" s="8"/>
      <c r="Z37" s="8"/>
      <c r="AA37" s="8"/>
      <c r="AB37" s="8"/>
    </row>
    <row r="38" spans="1:9" ht="18" customHeight="1">
      <c r="A38" s="8" t="s">
        <v>66</v>
      </c>
      <c r="F38" s="2"/>
      <c r="G38" s="2"/>
      <c r="H38" s="2"/>
      <c r="I38" s="3"/>
    </row>
    <row r="39" spans="3:47" ht="18" customHeight="1">
      <c r="C39" s="8"/>
      <c r="D39" s="8"/>
      <c r="E39" s="2"/>
      <c r="F39" s="8"/>
      <c r="G39" s="121"/>
      <c r="H39" s="107"/>
      <c r="I39" s="107"/>
      <c r="J39" s="107"/>
      <c r="K39" s="107"/>
      <c r="L39" s="107"/>
      <c r="M39" s="107"/>
      <c r="N39" s="121"/>
      <c r="O39" s="107"/>
      <c r="P39" s="107"/>
      <c r="Q39" s="107"/>
      <c r="R39" s="107"/>
      <c r="S39" s="107"/>
      <c r="T39" s="107"/>
      <c r="U39" s="121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T39" s="68"/>
      <c r="AU39" s="6"/>
    </row>
    <row r="40" spans="2:47" ht="18" customHeight="1">
      <c r="B40" s="78"/>
      <c r="C40" s="8"/>
      <c r="D40" s="8"/>
      <c r="E40" s="2"/>
      <c r="F40" s="2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T40" s="68"/>
      <c r="AU40" s="6"/>
    </row>
    <row r="41" spans="2:47" ht="18" customHeight="1">
      <c r="B41" s="111" t="str">
        <f>C15</f>
        <v>PTX</v>
      </c>
      <c r="C41" s="112"/>
      <c r="D41" s="112"/>
      <c r="E41" s="112"/>
      <c r="F41" s="113"/>
      <c r="G41" s="110"/>
      <c r="H41" s="107"/>
      <c r="I41" s="107"/>
      <c r="J41" s="107"/>
      <c r="K41" s="107"/>
      <c r="L41" s="107"/>
      <c r="M41" s="107"/>
      <c r="N41" s="110"/>
      <c r="O41" s="107"/>
      <c r="P41" s="107"/>
      <c r="Q41" s="107"/>
      <c r="R41" s="107"/>
      <c r="S41" s="107"/>
      <c r="T41" s="107"/>
      <c r="U41" s="110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T41" s="68"/>
      <c r="AU41" s="6"/>
    </row>
    <row r="42" spans="2:47" ht="18" customHeight="1">
      <c r="B42" s="114"/>
      <c r="C42" s="115"/>
      <c r="D42" s="115"/>
      <c r="E42" s="115"/>
      <c r="F42" s="116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T42" s="68"/>
      <c r="AU42" s="6"/>
    </row>
    <row r="43" spans="2:47" ht="18" customHeight="1">
      <c r="B43" s="111" t="s">
        <v>67</v>
      </c>
      <c r="C43" s="112"/>
      <c r="D43" s="112"/>
      <c r="E43" s="112"/>
      <c r="F43" s="113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23"/>
      <c r="V43" s="124"/>
      <c r="W43" s="124"/>
      <c r="X43" s="124"/>
      <c r="Y43" s="124"/>
      <c r="Z43" s="124"/>
      <c r="AA43" s="124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T43" s="68"/>
      <c r="AU43" s="6"/>
    </row>
    <row r="44" spans="2:47" ht="18" customHeight="1">
      <c r="B44" s="114"/>
      <c r="C44" s="115"/>
      <c r="D44" s="115"/>
      <c r="E44" s="115"/>
      <c r="F44" s="116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24"/>
      <c r="V44" s="124"/>
      <c r="W44" s="124"/>
      <c r="X44" s="124"/>
      <c r="Y44" s="124"/>
      <c r="Z44" s="124"/>
      <c r="AA44" s="124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T44" s="68"/>
      <c r="AU44" s="6"/>
    </row>
    <row r="45" spans="2:47" ht="18" customHeight="1">
      <c r="B45" s="108" t="s">
        <v>70</v>
      </c>
      <c r="C45" s="109"/>
      <c r="D45" s="109"/>
      <c r="E45" s="109"/>
      <c r="F45" s="109"/>
      <c r="G45" s="110"/>
      <c r="H45" s="107"/>
      <c r="I45" s="107"/>
      <c r="J45" s="107"/>
      <c r="K45" s="107"/>
      <c r="L45" s="107"/>
      <c r="M45" s="107"/>
      <c r="N45" s="110"/>
      <c r="O45" s="107"/>
      <c r="P45" s="107"/>
      <c r="Q45" s="107"/>
      <c r="R45" s="107"/>
      <c r="S45" s="107"/>
      <c r="T45" s="107"/>
      <c r="U45" s="110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T45" s="68"/>
      <c r="AU45" s="6"/>
    </row>
    <row r="46" spans="2:47" ht="18" customHeight="1">
      <c r="B46" s="109"/>
      <c r="C46" s="109"/>
      <c r="D46" s="109"/>
      <c r="E46" s="109"/>
      <c r="F46" s="109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T46" s="68"/>
      <c r="AU46" s="6"/>
    </row>
    <row r="47" spans="1:31" ht="18" customHeight="1">
      <c r="A47" s="1"/>
      <c r="B47" s="1"/>
      <c r="C47" s="1"/>
      <c r="D47" s="1"/>
      <c r="E47" s="1"/>
      <c r="F47" s="29"/>
      <c r="G47" s="104"/>
      <c r="H47" s="29"/>
      <c r="K47" s="37"/>
      <c r="L47" s="37"/>
      <c r="M47" s="38"/>
      <c r="N47" s="105"/>
      <c r="U47" s="104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ht="18" customHeight="1">
      <c r="A48" s="1"/>
      <c r="B48" s="1"/>
      <c r="C48" s="1"/>
      <c r="D48" s="1"/>
      <c r="E48" s="1"/>
      <c r="F48" s="29"/>
      <c r="G48" s="29"/>
      <c r="H48" s="29"/>
      <c r="K48" s="37"/>
      <c r="L48" s="37"/>
      <c r="M48" s="38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ht="18" customHeight="1">
      <c r="A49" s="1"/>
      <c r="B49" s="1"/>
      <c r="C49" s="1"/>
      <c r="D49" s="1"/>
      <c r="E49" s="1"/>
      <c r="F49" s="29"/>
      <c r="G49" s="29"/>
      <c r="H49" s="29"/>
      <c r="K49" s="37"/>
      <c r="L49" s="37"/>
      <c r="M49" s="38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ht="18" customHeight="1">
      <c r="A50" s="1"/>
      <c r="B50" s="1"/>
      <c r="C50" s="1"/>
      <c r="D50" s="1"/>
      <c r="E50" s="1"/>
      <c r="F50" s="29"/>
      <c r="G50" s="29"/>
      <c r="H50" s="29"/>
      <c r="K50" s="37"/>
      <c r="L50" s="37"/>
      <c r="M50" s="38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ht="18" customHeight="1">
      <c r="A51" s="1"/>
      <c r="B51" s="1"/>
      <c r="C51" s="1"/>
      <c r="D51" s="1"/>
      <c r="E51" s="1"/>
      <c r="F51" s="29"/>
      <c r="G51" s="29"/>
      <c r="H51" s="29"/>
      <c r="K51" s="37"/>
      <c r="L51" s="37"/>
      <c r="M51" s="38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ht="18" customHeight="1">
      <c r="A52" s="1"/>
      <c r="B52" s="1"/>
      <c r="C52" s="1"/>
      <c r="D52" s="1"/>
      <c r="E52" s="1"/>
      <c r="F52" s="29"/>
      <c r="G52" s="29"/>
      <c r="H52" s="29"/>
      <c r="K52" s="37"/>
      <c r="L52" s="37"/>
      <c r="M52" s="38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ht="18" customHeight="1">
      <c r="A53" s="1"/>
      <c r="B53" s="1"/>
      <c r="C53" s="1"/>
      <c r="D53" s="1"/>
      <c r="E53" s="1"/>
      <c r="F53" s="29"/>
      <c r="G53" s="29"/>
      <c r="H53" s="29"/>
      <c r="K53" s="37"/>
      <c r="L53" s="37"/>
      <c r="M53" s="38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ht="18" customHeight="1">
      <c r="A54" s="1"/>
      <c r="B54" s="1"/>
      <c r="C54" s="1"/>
      <c r="D54" s="1"/>
      <c r="E54" s="1"/>
      <c r="F54" s="29"/>
      <c r="G54" s="29"/>
      <c r="H54" s="29"/>
      <c r="K54" s="37"/>
      <c r="L54" s="37"/>
      <c r="M54" s="38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ht="18" customHeight="1">
      <c r="A55" s="1"/>
      <c r="B55" s="1"/>
      <c r="C55" s="1"/>
      <c r="D55" s="1"/>
      <c r="E55" s="1"/>
      <c r="F55" s="29"/>
      <c r="G55" s="29"/>
      <c r="H55" s="29"/>
      <c r="K55" s="37"/>
      <c r="L55" s="37"/>
      <c r="M55" s="38"/>
      <c r="W55" s="35"/>
      <c r="X55" s="35"/>
      <c r="Y55" s="35"/>
      <c r="Z55" s="35"/>
      <c r="AA55" s="35"/>
      <c r="AB55" s="35"/>
      <c r="AC55" s="35"/>
      <c r="AD55" s="35"/>
      <c r="AE55" s="35"/>
    </row>
    <row r="56" spans="1:13" ht="18" customHeight="1">
      <c r="A56" s="1"/>
      <c r="B56" s="1"/>
      <c r="C56" s="1"/>
      <c r="D56" s="1"/>
      <c r="E56" s="1"/>
      <c r="F56" s="29"/>
      <c r="G56" s="29"/>
      <c r="H56" s="29"/>
      <c r="K56" s="37"/>
      <c r="L56" s="37"/>
      <c r="M56" s="38"/>
    </row>
    <row r="57" spans="1:13" ht="18" customHeight="1">
      <c r="A57" s="29"/>
      <c r="B57" s="1"/>
      <c r="C57" s="1"/>
      <c r="D57" s="1"/>
      <c r="E57" s="1"/>
      <c r="F57" s="29"/>
      <c r="G57" s="29"/>
      <c r="H57" s="29"/>
      <c r="K57" s="37"/>
      <c r="L57" s="37"/>
      <c r="M57" s="38"/>
    </row>
    <row r="58" spans="1:8" ht="13.5" customHeight="1">
      <c r="A58" s="29" t="s">
        <v>2</v>
      </c>
      <c r="B58" s="29"/>
      <c r="C58" s="29"/>
      <c r="D58" s="29"/>
      <c r="E58" s="29"/>
      <c r="F58" s="29"/>
      <c r="G58" s="29"/>
      <c r="H58" s="29"/>
    </row>
    <row r="59" spans="1:13" ht="13.5" customHeight="1">
      <c r="A59" s="1"/>
      <c r="B59" s="1"/>
      <c r="C59" s="1"/>
      <c r="D59" s="1"/>
      <c r="E59" s="1"/>
      <c r="F59" s="29"/>
      <c r="G59" s="29"/>
      <c r="H59" s="29"/>
      <c r="K59" s="37"/>
      <c r="L59" s="37"/>
      <c r="M59" s="38"/>
    </row>
    <row r="60" spans="1:19" ht="13.5" customHeight="1">
      <c r="A60" s="72" t="s">
        <v>35</v>
      </c>
      <c r="B60" s="1"/>
      <c r="C60" s="1"/>
      <c r="F60" s="29"/>
      <c r="G60" s="29"/>
      <c r="H60" s="29"/>
      <c r="K60" s="37"/>
      <c r="L60" s="37"/>
      <c r="M60" s="38"/>
      <c r="S60" s="1"/>
    </row>
    <row r="61" spans="1:19" ht="13.5" customHeight="1">
      <c r="A61" s="1"/>
      <c r="B61" s="1"/>
      <c r="C61" s="1"/>
      <c r="F61" s="29"/>
      <c r="G61" s="29"/>
      <c r="H61" s="29"/>
      <c r="K61" s="37"/>
      <c r="L61" s="37"/>
      <c r="M61" s="38"/>
      <c r="S61" s="1"/>
    </row>
    <row r="62" spans="1:13" ht="13.5" customHeight="1">
      <c r="A62" s="1" t="s">
        <v>36</v>
      </c>
      <c r="B62" s="1"/>
      <c r="C62" s="20" t="s">
        <v>44</v>
      </c>
      <c r="K62" s="15"/>
      <c r="L62" s="15"/>
      <c r="M62" s="15"/>
    </row>
    <row r="63" spans="1:29" ht="13.5" customHeight="1">
      <c r="A63" s="1"/>
      <c r="B63" s="1"/>
      <c r="K63" s="15"/>
      <c r="L63" s="15"/>
      <c r="M63" s="15"/>
      <c r="W63" s="35"/>
      <c r="X63" s="35"/>
      <c r="Y63" s="35"/>
      <c r="Z63" s="35"/>
      <c r="AA63" s="35"/>
      <c r="AB63" s="35"/>
      <c r="AC63" s="35"/>
    </row>
    <row r="64" spans="11:13" ht="13.5" customHeight="1">
      <c r="K64" s="15"/>
      <c r="L64" s="15"/>
      <c r="M64" s="15"/>
    </row>
    <row r="65" spans="1:13" ht="13.5" customHeight="1">
      <c r="A65" s="1" t="s">
        <v>41</v>
      </c>
      <c r="B65" s="1"/>
      <c r="C65" s="20" t="s">
        <v>37</v>
      </c>
      <c r="D65" s="20"/>
      <c r="E65" s="20"/>
      <c r="F65" s="20"/>
      <c r="G65" s="20"/>
      <c r="H65" s="20"/>
      <c r="I65" s="20"/>
      <c r="J65" s="20"/>
      <c r="K65" s="15"/>
      <c r="L65" s="15"/>
      <c r="M65" s="15"/>
    </row>
    <row r="66" spans="1:13" ht="13.5" customHeight="1">
      <c r="A66" s="1"/>
      <c r="B66" s="1"/>
      <c r="C66" s="20" t="s">
        <v>38</v>
      </c>
      <c r="D66" s="20"/>
      <c r="E66" s="20"/>
      <c r="F66" s="20"/>
      <c r="G66" s="20"/>
      <c r="H66" s="20"/>
      <c r="I66" s="20"/>
      <c r="J66" s="20"/>
      <c r="K66" s="15"/>
      <c r="L66" s="15"/>
      <c r="M66" s="15"/>
    </row>
    <row r="67" spans="1:18" ht="13.5" customHeight="1">
      <c r="A67" s="1"/>
      <c r="B67" s="1"/>
      <c r="C67" s="20" t="s">
        <v>39</v>
      </c>
      <c r="D67" s="20"/>
      <c r="E67" s="20"/>
      <c r="F67" s="20"/>
      <c r="G67" s="20"/>
      <c r="H67" s="20"/>
      <c r="I67" s="20"/>
      <c r="J67" s="20"/>
      <c r="K67" s="15"/>
      <c r="L67" s="15"/>
      <c r="M67" s="15"/>
      <c r="R67" s="73"/>
    </row>
    <row r="68" spans="2:13" ht="13.5" customHeight="1">
      <c r="B68" s="1"/>
      <c r="C68" s="20" t="s">
        <v>40</v>
      </c>
      <c r="D68" s="20"/>
      <c r="E68" s="20"/>
      <c r="F68" s="20"/>
      <c r="G68" s="20"/>
      <c r="H68" s="20"/>
      <c r="I68" s="20"/>
      <c r="J68" s="20"/>
      <c r="K68" s="15"/>
      <c r="L68" s="15"/>
      <c r="M68" s="15"/>
    </row>
    <row r="69" spans="2:13" ht="13.5" customHeight="1">
      <c r="B69" s="1"/>
      <c r="C69" s="20"/>
      <c r="D69" s="20"/>
      <c r="E69" s="20"/>
      <c r="F69" s="20"/>
      <c r="G69" s="20"/>
      <c r="H69" s="20"/>
      <c r="I69" s="20"/>
      <c r="J69" s="20"/>
      <c r="K69" s="15"/>
      <c r="L69" s="15"/>
      <c r="M69" s="15"/>
    </row>
    <row r="70" spans="2:13" ht="13.5" customHeight="1">
      <c r="B70" s="1"/>
      <c r="C70" s="20"/>
      <c r="D70" s="20"/>
      <c r="E70" s="15"/>
      <c r="F70" s="15"/>
      <c r="H70" s="20"/>
      <c r="I70" s="20"/>
      <c r="J70" s="20"/>
      <c r="K70" s="15"/>
      <c r="L70" s="15"/>
      <c r="M70" s="15"/>
    </row>
    <row r="71" spans="1:13" ht="13.5" customHeight="1">
      <c r="A71" s="6" t="s">
        <v>43</v>
      </c>
      <c r="C71" s="20" t="s">
        <v>42</v>
      </c>
      <c r="D71" s="20"/>
      <c r="E71" s="15"/>
      <c r="F71" s="15"/>
      <c r="H71" s="20"/>
      <c r="I71" s="20"/>
      <c r="J71" s="20"/>
      <c r="K71" s="15"/>
      <c r="L71" s="15"/>
      <c r="M71" s="15"/>
    </row>
    <row r="72" spans="2:13" ht="13.5" customHeight="1">
      <c r="B72" s="1"/>
      <c r="C72" s="20"/>
      <c r="D72" s="20"/>
      <c r="E72" s="20"/>
      <c r="F72" s="20"/>
      <c r="G72" s="20"/>
      <c r="H72" s="20"/>
      <c r="I72" s="20"/>
      <c r="J72" s="20"/>
      <c r="K72" s="15"/>
      <c r="L72" s="15"/>
      <c r="M72" s="15"/>
    </row>
    <row r="73" spans="2:13" ht="13.5" customHeight="1">
      <c r="B73" s="1"/>
      <c r="C73" s="20"/>
      <c r="D73" s="20"/>
      <c r="E73" s="20"/>
      <c r="F73" s="20"/>
      <c r="G73" s="20"/>
      <c r="H73" s="20"/>
      <c r="I73" s="20"/>
      <c r="J73" s="20"/>
      <c r="K73" s="15"/>
      <c r="L73" s="15"/>
      <c r="M73" s="15"/>
    </row>
    <row r="74" spans="1:13" ht="13.5" customHeight="1">
      <c r="A74" s="6" t="s">
        <v>45</v>
      </c>
      <c r="B74" s="1"/>
      <c r="C74" s="20" t="s">
        <v>46</v>
      </c>
      <c r="D74" s="20"/>
      <c r="E74" s="20"/>
      <c r="F74" s="20"/>
      <c r="G74" s="20"/>
      <c r="H74" s="20"/>
      <c r="I74" s="20"/>
      <c r="J74" s="20"/>
      <c r="K74" s="15"/>
      <c r="L74" s="15"/>
      <c r="M74" s="15"/>
    </row>
    <row r="75" spans="1:13" ht="13.5" customHeight="1">
      <c r="A75" s="1"/>
      <c r="B75" s="1"/>
      <c r="C75" s="20" t="s">
        <v>57</v>
      </c>
      <c r="D75" s="20"/>
      <c r="E75" s="20"/>
      <c r="F75" s="20"/>
      <c r="G75" s="20"/>
      <c r="H75" s="20"/>
      <c r="I75" s="20"/>
      <c r="J75" s="20"/>
      <c r="K75" s="15"/>
      <c r="L75" s="15"/>
      <c r="M75" s="15"/>
    </row>
    <row r="76" spans="1:13" ht="13.5" customHeight="1">
      <c r="A76" s="1"/>
      <c r="B76" s="1"/>
      <c r="C76" s="20" t="s">
        <v>47</v>
      </c>
      <c r="D76" s="20"/>
      <c r="E76" s="20"/>
      <c r="F76" s="20"/>
      <c r="G76" s="20"/>
      <c r="H76" s="20"/>
      <c r="I76" s="20"/>
      <c r="J76" s="20"/>
      <c r="K76" s="15"/>
      <c r="L76" s="15"/>
      <c r="M76" s="15"/>
    </row>
    <row r="77" spans="1:13" ht="13.5" customHeight="1">
      <c r="A77" s="1"/>
      <c r="B77" s="1"/>
      <c r="C77" s="20"/>
      <c r="D77" s="20"/>
      <c r="E77" s="20"/>
      <c r="F77" s="20"/>
      <c r="G77" s="15"/>
      <c r="H77" s="15"/>
      <c r="I77" s="15"/>
      <c r="J77" s="15"/>
      <c r="K77" s="37"/>
      <c r="L77" s="37"/>
      <c r="M77" s="38"/>
    </row>
    <row r="78" spans="1:13" ht="13.5" customHeight="1">
      <c r="A78" s="30"/>
      <c r="C78" s="20"/>
      <c r="D78" s="20"/>
      <c r="E78" s="20"/>
      <c r="F78" s="20"/>
      <c r="G78" s="15"/>
      <c r="H78" s="15"/>
      <c r="I78" s="15"/>
      <c r="J78" s="15"/>
      <c r="K78" s="37"/>
      <c r="L78" s="37"/>
      <c r="M78" s="38"/>
    </row>
    <row r="79" spans="1:10" ht="13.5" customHeight="1">
      <c r="A79" s="30" t="s">
        <v>48</v>
      </c>
      <c r="C79" s="20" t="s">
        <v>49</v>
      </c>
      <c r="D79" s="20"/>
      <c r="E79" s="20"/>
      <c r="F79" s="20"/>
      <c r="G79" s="15"/>
      <c r="H79" s="15"/>
      <c r="I79" s="15"/>
      <c r="J79" s="15"/>
    </row>
  </sheetData>
  <sheetProtection/>
  <mergeCells count="44">
    <mergeCell ref="AJ3:AQ3"/>
    <mergeCell ref="AJ4:AQ4"/>
    <mergeCell ref="AN5:AQ5"/>
    <mergeCell ref="AN6:AQ6"/>
    <mergeCell ref="AN7:AQ7"/>
    <mergeCell ref="AN8:AQ8"/>
    <mergeCell ref="AJ9:AM9"/>
    <mergeCell ref="H15:J15"/>
    <mergeCell ref="F18:I18"/>
    <mergeCell ref="J18:M18"/>
    <mergeCell ref="N18:Q18"/>
    <mergeCell ref="R18:U18"/>
    <mergeCell ref="V18:Y18"/>
    <mergeCell ref="Z18:AC18"/>
    <mergeCell ref="B19:E20"/>
    <mergeCell ref="F19:I20"/>
    <mergeCell ref="J19:M20"/>
    <mergeCell ref="N19:Q20"/>
    <mergeCell ref="R19:U20"/>
    <mergeCell ref="V19:Y20"/>
    <mergeCell ref="Z19:AC20"/>
    <mergeCell ref="G39:M40"/>
    <mergeCell ref="N39:T40"/>
    <mergeCell ref="U39:AA40"/>
    <mergeCell ref="AB39:AH40"/>
    <mergeCell ref="AI39:AO40"/>
    <mergeCell ref="B41:F42"/>
    <mergeCell ref="G41:M42"/>
    <mergeCell ref="N41:T42"/>
    <mergeCell ref="U41:AA42"/>
    <mergeCell ref="AB41:AH42"/>
    <mergeCell ref="AI41:AO42"/>
    <mergeCell ref="B43:F44"/>
    <mergeCell ref="G43:M44"/>
    <mergeCell ref="N43:T44"/>
    <mergeCell ref="U43:AA44"/>
    <mergeCell ref="AB43:AH44"/>
    <mergeCell ref="AI43:AO44"/>
    <mergeCell ref="B45:F46"/>
    <mergeCell ref="G45:M46"/>
    <mergeCell ref="N45:T46"/>
    <mergeCell ref="U45:AA46"/>
    <mergeCell ref="AB45:AH46"/>
    <mergeCell ref="AI45:AO46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3" sqref="E13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9</v>
      </c>
      <c r="B1" s="10" t="s">
        <v>101</v>
      </c>
      <c r="C1" s="13" t="s">
        <v>10</v>
      </c>
    </row>
    <row r="2" spans="1:2" ht="20.25" customHeight="1" thickBot="1">
      <c r="A2" s="14" t="s">
        <v>8</v>
      </c>
      <c r="B2" s="10" t="s">
        <v>102</v>
      </c>
    </row>
    <row r="3" spans="1:4" ht="20.25" customHeight="1" thickBot="1">
      <c r="A3" s="14" t="s">
        <v>3</v>
      </c>
      <c r="B3" s="10" t="s">
        <v>103</v>
      </c>
      <c r="C3" s="13" t="s">
        <v>11</v>
      </c>
      <c r="D3" s="70"/>
    </row>
    <row r="4" spans="1:5" ht="29.25" customHeight="1">
      <c r="A4" s="14" t="s">
        <v>4</v>
      </c>
      <c r="B4" s="11">
        <v>20090</v>
      </c>
      <c r="C4" s="22" t="str">
        <f>IF(D4=""," ",ROUND((D4-D3)/30.4375,1))</f>
        <v> </v>
      </c>
      <c r="E4" s="103"/>
    </row>
    <row r="5" spans="1:3" ht="20.25" customHeight="1">
      <c r="A5" s="14" t="s">
        <v>17</v>
      </c>
      <c r="B5" s="11" t="s">
        <v>31</v>
      </c>
      <c r="C5" s="22" t="str">
        <f>IF(D5=""," ",ROUND((D5-D3)/30.4375,1))</f>
        <v> </v>
      </c>
    </row>
    <row r="6" spans="1:3" ht="20.25" customHeight="1">
      <c r="A6" s="14" t="s">
        <v>18</v>
      </c>
      <c r="B6" s="10" t="s">
        <v>104</v>
      </c>
      <c r="C6" s="22" t="str">
        <f>IF(D6=""," ",ROUND((D6-D3)/30.4375,1))</f>
        <v> </v>
      </c>
    </row>
    <row r="7" spans="1:3" ht="20.25" customHeight="1">
      <c r="A7" s="12" t="s">
        <v>12</v>
      </c>
      <c r="B7" s="10" t="s">
        <v>14</v>
      </c>
      <c r="C7" s="22" t="str">
        <f>IF(D7=""," ",ROUND((D7-D3)/30.4375,1))</f>
        <v> </v>
      </c>
    </row>
    <row r="8" spans="1:3" ht="20.25" customHeight="1">
      <c r="A8" s="14" t="s">
        <v>28</v>
      </c>
      <c r="B8" s="11">
        <v>43922</v>
      </c>
      <c r="C8" s="22" t="str">
        <f>IF(D8=""," ",ROUND((D8-D3)/30.4375,1))</f>
        <v> </v>
      </c>
    </row>
    <row r="9" spans="1:3" ht="20.25" customHeight="1">
      <c r="A9" s="14" t="s">
        <v>29</v>
      </c>
      <c r="B9" s="10">
        <f>ROUNDDOWN((B8-B4)/365.25,1)</f>
        <v>65.2</v>
      </c>
      <c r="C9" s="22" t="str">
        <f>IF(D9=""," ",ROUND((D9-D3)/30.4375,1))</f>
        <v> </v>
      </c>
    </row>
    <row r="10" spans="1:3" ht="20.25" customHeight="1">
      <c r="A10" s="14" t="s">
        <v>5</v>
      </c>
      <c r="B10" s="10">
        <v>170</v>
      </c>
      <c r="C10" s="22" t="str">
        <f>IF(D10=""," ",ROUND((D10-D3)/30.4375,1))</f>
        <v> </v>
      </c>
    </row>
    <row r="11" spans="1:3" ht="20.25" customHeight="1">
      <c r="A11" s="14" t="s">
        <v>6</v>
      </c>
      <c r="B11" s="10">
        <v>60</v>
      </c>
      <c r="C11" s="22" t="str">
        <f>IF(D11=""," ",ROUND((D11-D3)/30.4375,1))</f>
        <v> </v>
      </c>
    </row>
    <row r="12" spans="1:3" ht="20.25" customHeight="1">
      <c r="A12" s="14" t="s">
        <v>7</v>
      </c>
      <c r="B12" s="10">
        <f>ROUND(B10^0.725*B11^0.425*0.007184,2)</f>
        <v>1.69</v>
      </c>
      <c r="C12" s="22" t="str">
        <f>IF(D12=""," ",ROUND((D12-D3)/30.4375,1))</f>
        <v> </v>
      </c>
    </row>
    <row r="13" spans="1:3" ht="20.25" customHeight="1">
      <c r="A13" s="14" t="s">
        <v>27</v>
      </c>
      <c r="B13" s="10">
        <v>1</v>
      </c>
      <c r="C13" s="22" t="str">
        <f>IF(D13=""," ",ROUND((D13-D3)/30.4375,1))</f>
        <v> </v>
      </c>
    </row>
    <row r="14" spans="1:3" ht="20.25" customHeight="1">
      <c r="A14" s="14" t="s">
        <v>30</v>
      </c>
      <c r="B14" s="10">
        <f>IF(B5="男",ROUNDDOWN(194*B13^-1.094*B9^-0.287,1),ROUNDDOWN(194*B13^-1.094*B9^-0.287*0.739,1))</f>
        <v>58.4</v>
      </c>
      <c r="C14" s="22" t="str">
        <f>IF(D14=""," ",ROUND((D14-D3)/30.4375,1))</f>
        <v> </v>
      </c>
    </row>
    <row r="15" ht="20.25" customHeight="1"/>
    <row r="29" ht="24" customHeight="1">
      <c r="A29" s="14" t="s">
        <v>31</v>
      </c>
    </row>
    <row r="30" ht="24" customHeight="1">
      <c r="A30" s="14" t="s">
        <v>32</v>
      </c>
    </row>
    <row r="32" ht="24" customHeight="1">
      <c r="A32" s="14" t="s">
        <v>14</v>
      </c>
    </row>
    <row r="33" ht="24" customHeight="1">
      <c r="A33" s="14" t="s">
        <v>13</v>
      </c>
    </row>
  </sheetData>
  <sheetProtection/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AJ42" sqref="AJ42"/>
    </sheetView>
  </sheetViews>
  <sheetFormatPr defaultColWidth="9.00390625" defaultRowHeight="12" customHeight="1"/>
  <cols>
    <col min="1" max="1" width="4.75390625" style="27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9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5" customWidth="1"/>
    <col min="14" max="14" width="6.25390625" style="27" customWidth="1"/>
    <col min="15" max="15" width="3.00390625" style="39" customWidth="1"/>
    <col min="16" max="16" width="15.00390625" style="39" customWidth="1"/>
    <col min="17" max="17" width="3.625" style="25" customWidth="1"/>
    <col min="18" max="16384" width="9.00390625" style="4" customWidth="1"/>
  </cols>
  <sheetData>
    <row r="1" spans="2:17" ht="15" customHeight="1">
      <c r="B1" s="44"/>
      <c r="C1" s="44"/>
      <c r="D1" s="44"/>
      <c r="E1" s="43"/>
      <c r="F1" s="42"/>
      <c r="G1" s="43"/>
      <c r="H1" s="44"/>
      <c r="I1" s="44"/>
      <c r="J1" s="44"/>
      <c r="K1" s="43"/>
      <c r="L1" s="44"/>
      <c r="M1" s="43"/>
      <c r="N1" s="28"/>
      <c r="O1" s="42"/>
      <c r="P1" s="42"/>
      <c r="Q1" s="43"/>
    </row>
    <row r="2" spans="2:17" ht="15" customHeight="1">
      <c r="B2" s="44"/>
      <c r="C2" s="44"/>
      <c r="D2" s="44"/>
      <c r="E2" s="43"/>
      <c r="F2" s="42"/>
      <c r="G2" s="43"/>
      <c r="H2" s="44"/>
      <c r="I2" s="55" t="str">
        <f>'患者情報'!B1</f>
        <v>100000-0</v>
      </c>
      <c r="J2" s="56"/>
      <c r="K2" s="56"/>
      <c r="L2" s="44"/>
      <c r="M2" s="44"/>
      <c r="O2" s="42"/>
      <c r="P2" s="45"/>
      <c r="Q2" s="46"/>
    </row>
    <row r="3" spans="2:17" ht="15" customHeight="1">
      <c r="B3" s="44"/>
      <c r="C3" s="44"/>
      <c r="D3" s="49"/>
      <c r="E3" s="43"/>
      <c r="F3" s="42"/>
      <c r="G3" s="43"/>
      <c r="H3" s="44"/>
      <c r="I3" s="55" t="str">
        <f>'患者情報'!B2</f>
        <v>オオズ　タロウ</v>
      </c>
      <c r="J3" s="56"/>
      <c r="K3" s="56"/>
      <c r="L3" s="44"/>
      <c r="M3" s="44"/>
      <c r="O3" s="42"/>
      <c r="P3" s="45"/>
      <c r="Q3" s="46"/>
    </row>
    <row r="4" spans="2:17" ht="24" customHeight="1" thickBot="1">
      <c r="B4" s="44"/>
      <c r="C4" s="50"/>
      <c r="D4" s="44"/>
      <c r="E4" s="43"/>
      <c r="F4" s="42"/>
      <c r="G4" s="43"/>
      <c r="H4" s="44"/>
      <c r="I4" s="57" t="str">
        <f>'患者情報'!B3</f>
        <v>大洲　太郎</v>
      </c>
      <c r="J4" s="58"/>
      <c r="K4" s="58"/>
      <c r="L4" s="44"/>
      <c r="M4" s="44"/>
      <c r="O4" s="42"/>
      <c r="P4" s="47"/>
      <c r="Q4" s="46"/>
    </row>
    <row r="5" spans="2:17" ht="21.75" customHeight="1" thickBot="1" thickTop="1">
      <c r="B5" s="44"/>
      <c r="C5" s="44"/>
      <c r="D5" s="44"/>
      <c r="E5" s="43"/>
      <c r="F5" s="42"/>
      <c r="G5" s="43"/>
      <c r="H5" s="44"/>
      <c r="I5" s="125">
        <f>'患者情報'!B4</f>
        <v>20090</v>
      </c>
      <c r="J5" s="125"/>
      <c r="K5" s="59" t="str">
        <f>'患者情報'!B5</f>
        <v>男</v>
      </c>
      <c r="L5" s="60">
        <f>'患者情報'!B9</f>
        <v>65.2</v>
      </c>
      <c r="M5" s="56" t="s">
        <v>72</v>
      </c>
      <c r="O5" s="42"/>
      <c r="P5" s="67" t="s">
        <v>19</v>
      </c>
      <c r="Q5" s="48"/>
    </row>
    <row r="6" spans="2:17" ht="21.75" customHeight="1" thickTop="1">
      <c r="B6" s="44"/>
      <c r="C6" s="44"/>
      <c r="D6" s="44"/>
      <c r="E6" s="43"/>
      <c r="F6" s="42"/>
      <c r="G6" s="43"/>
      <c r="H6" s="44"/>
      <c r="I6" s="55" t="str">
        <f>'患者情報'!B6</f>
        <v>内科　Dr.</v>
      </c>
      <c r="J6" s="56"/>
      <c r="K6" s="56"/>
      <c r="L6" s="44"/>
      <c r="M6" s="44"/>
      <c r="O6" s="42"/>
      <c r="P6" s="126">
        <v>43922</v>
      </c>
      <c r="Q6" s="48"/>
    </row>
    <row r="7" spans="2:17" ht="21.75" customHeight="1" thickBot="1">
      <c r="B7" s="44"/>
      <c r="C7" s="44"/>
      <c r="D7" s="51"/>
      <c r="E7" s="43"/>
      <c r="F7" s="42"/>
      <c r="G7" s="43"/>
      <c r="H7" s="61"/>
      <c r="I7" s="128">
        <f>IF('患者情報'!B7="外来",P6,"　")</f>
        <v>43922</v>
      </c>
      <c r="J7" s="128"/>
      <c r="K7" s="128"/>
      <c r="L7" s="44"/>
      <c r="M7" s="44"/>
      <c r="O7" s="42"/>
      <c r="P7" s="127"/>
      <c r="Q7" s="48"/>
    </row>
    <row r="8" spans="2:17" ht="12.75" customHeight="1" thickTop="1">
      <c r="B8" s="44"/>
      <c r="D8" s="52"/>
      <c r="E8" s="43"/>
      <c r="F8" s="42"/>
      <c r="G8" s="43"/>
      <c r="H8" s="25"/>
      <c r="I8" s="99"/>
      <c r="J8" s="100"/>
      <c r="K8" s="100"/>
      <c r="L8" s="101"/>
      <c r="M8" s="48"/>
      <c r="O8" s="42"/>
      <c r="P8" s="42"/>
      <c r="Q8" s="48"/>
    </row>
    <row r="9" spans="2:17" ht="12" customHeight="1">
      <c r="B9" s="44"/>
      <c r="C9" s="129"/>
      <c r="D9" s="129"/>
      <c r="E9" s="129"/>
      <c r="F9" s="42"/>
      <c r="G9" s="43"/>
      <c r="H9" s="130"/>
      <c r="I9" s="102" t="s">
        <v>82</v>
      </c>
      <c r="J9" s="43"/>
      <c r="K9" s="43"/>
      <c r="L9" s="43"/>
      <c r="M9" s="48"/>
      <c r="O9" s="41"/>
      <c r="P9" s="41"/>
      <c r="Q9" s="40"/>
    </row>
    <row r="10" spans="2:17" ht="12" customHeight="1">
      <c r="B10" s="44"/>
      <c r="C10" s="129"/>
      <c r="D10" s="129"/>
      <c r="E10" s="129"/>
      <c r="F10" s="42"/>
      <c r="G10" s="43"/>
      <c r="H10" s="130"/>
      <c r="I10" s="44"/>
      <c r="J10" s="43"/>
      <c r="K10" s="43"/>
      <c r="L10" s="43"/>
      <c r="M10" s="48"/>
      <c r="P10" s="5"/>
      <c r="Q10" s="39"/>
    </row>
    <row r="11" spans="2:17" ht="12" customHeight="1">
      <c r="B11" s="44"/>
      <c r="C11" s="129"/>
      <c r="D11" s="129"/>
      <c r="E11" s="129"/>
      <c r="F11" s="42"/>
      <c r="G11" s="43"/>
      <c r="H11" s="130"/>
      <c r="I11" s="44"/>
      <c r="J11" s="43"/>
      <c r="K11" s="43"/>
      <c r="L11" s="43"/>
      <c r="M11" s="48"/>
      <c r="P11" s="5"/>
      <c r="Q11" s="39"/>
    </row>
    <row r="12" spans="2:17" ht="12" customHeight="1">
      <c r="B12" s="44"/>
      <c r="C12" s="129"/>
      <c r="D12" s="129"/>
      <c r="E12" s="129"/>
      <c r="F12" s="42"/>
      <c r="G12" s="43"/>
      <c r="H12" s="130"/>
      <c r="I12" s="44"/>
      <c r="J12" s="43"/>
      <c r="K12" s="43"/>
      <c r="L12" s="43"/>
      <c r="M12" s="48"/>
      <c r="P12" s="5"/>
      <c r="Q12" s="39"/>
    </row>
    <row r="13" spans="2:17" ht="12" customHeight="1">
      <c r="B13" s="44"/>
      <c r="C13" s="44"/>
      <c r="D13" s="44"/>
      <c r="E13" s="43"/>
      <c r="F13" s="42"/>
      <c r="G13" s="43"/>
      <c r="H13" s="44"/>
      <c r="I13" s="44"/>
      <c r="J13" s="43"/>
      <c r="K13" s="43"/>
      <c r="L13" s="43"/>
      <c r="M13" s="48"/>
      <c r="P13" s="5"/>
      <c r="Q13" s="39"/>
    </row>
    <row r="14" spans="2:17" ht="12" customHeight="1">
      <c r="B14" s="44"/>
      <c r="C14" s="44"/>
      <c r="D14" s="44"/>
      <c r="E14" s="43"/>
      <c r="F14" s="42"/>
      <c r="G14" s="43"/>
      <c r="H14" s="44"/>
      <c r="I14" s="44"/>
      <c r="J14" s="43"/>
      <c r="K14" s="43"/>
      <c r="L14" s="43"/>
      <c r="M14" s="48"/>
      <c r="P14" s="5"/>
      <c r="Q14" s="39"/>
    </row>
    <row r="15" spans="2:17" ht="12" customHeight="1">
      <c r="B15" s="44"/>
      <c r="C15" s="44"/>
      <c r="D15" s="48"/>
      <c r="E15" s="66" t="s">
        <v>0</v>
      </c>
      <c r="F15" s="66"/>
      <c r="G15" s="65"/>
      <c r="H15" s="62"/>
      <c r="I15" s="63" t="s">
        <v>58</v>
      </c>
      <c r="J15" s="65"/>
      <c r="K15" s="65"/>
      <c r="L15" s="64"/>
      <c r="M15" s="48"/>
      <c r="P15" s="5"/>
      <c r="Q15" s="39"/>
    </row>
    <row r="16" spans="2:17" ht="12" customHeight="1">
      <c r="B16" s="44"/>
      <c r="C16" s="44"/>
      <c r="D16" s="48"/>
      <c r="E16" s="65"/>
      <c r="F16" s="66"/>
      <c r="G16" s="65"/>
      <c r="H16" s="63"/>
      <c r="I16" s="63"/>
      <c r="J16" s="65"/>
      <c r="K16" s="65"/>
      <c r="L16" s="64"/>
      <c r="M16" s="48"/>
      <c r="O16" s="41"/>
      <c r="P16" s="28"/>
      <c r="Q16" s="27"/>
    </row>
    <row r="17" spans="2:17" ht="24" customHeight="1">
      <c r="B17" s="44"/>
      <c r="C17" s="44"/>
      <c r="D17" s="81" t="s">
        <v>56</v>
      </c>
      <c r="E17" s="43"/>
      <c r="F17" s="42"/>
      <c r="G17" s="43"/>
      <c r="H17" s="63"/>
      <c r="I17" s="63"/>
      <c r="J17" s="43"/>
      <c r="K17" s="65"/>
      <c r="L17" s="64"/>
      <c r="M17" s="65"/>
      <c r="P17" s="71"/>
      <c r="Q17" s="39"/>
    </row>
    <row r="18" spans="2:17" ht="0.75" customHeight="1">
      <c r="B18" s="44"/>
      <c r="C18" s="44"/>
      <c r="D18" s="48"/>
      <c r="E18" s="43"/>
      <c r="F18" s="42"/>
      <c r="G18" s="43"/>
      <c r="H18" s="44"/>
      <c r="I18" s="63"/>
      <c r="J18" s="43"/>
      <c r="K18" s="43"/>
      <c r="L18" s="64"/>
      <c r="M18" s="48"/>
      <c r="P18" s="5"/>
      <c r="Q18" s="39"/>
    </row>
    <row r="19" spans="2:17" ht="12" customHeight="1">
      <c r="B19" s="44"/>
      <c r="C19" s="44"/>
      <c r="D19" s="44"/>
      <c r="E19" s="43"/>
      <c r="F19" s="42"/>
      <c r="G19" s="43"/>
      <c r="H19" s="44"/>
      <c r="I19" s="63"/>
      <c r="J19" s="43"/>
      <c r="K19" s="43"/>
      <c r="L19" s="64"/>
      <c r="M19" s="48"/>
      <c r="P19" s="5"/>
      <c r="Q19" s="39"/>
    </row>
    <row r="20" spans="2:17" ht="18" customHeight="1">
      <c r="B20" s="44"/>
      <c r="C20" s="44"/>
      <c r="D20" s="90" t="s">
        <v>54</v>
      </c>
      <c r="E20" s="91" t="s">
        <v>111</v>
      </c>
      <c r="F20" s="74"/>
      <c r="G20" s="75"/>
      <c r="H20" s="44"/>
      <c r="I20" s="26"/>
      <c r="J20" s="39"/>
      <c r="L20" s="64"/>
      <c r="M20" s="48"/>
      <c r="P20" s="5"/>
      <c r="Q20" s="39"/>
    </row>
    <row r="21" spans="2:17" ht="6" customHeight="1">
      <c r="B21" s="44"/>
      <c r="C21" s="44"/>
      <c r="D21" s="44"/>
      <c r="H21" s="48"/>
      <c r="J21" s="39"/>
      <c r="L21" s="64"/>
      <c r="M21" s="48"/>
      <c r="P21" s="5"/>
      <c r="Q21" s="39"/>
    </row>
    <row r="22" spans="2:16" ht="12" customHeight="1">
      <c r="B22" s="44"/>
      <c r="C22" s="44"/>
      <c r="H22" s="44"/>
      <c r="J22" s="39"/>
      <c r="L22" s="64"/>
      <c r="M22" s="48"/>
      <c r="P22" s="5"/>
    </row>
    <row r="23" spans="2:17" ht="12" customHeight="1">
      <c r="B23" s="44"/>
      <c r="C23" s="44"/>
      <c r="H23" s="44"/>
      <c r="J23" s="39"/>
      <c r="L23" s="64"/>
      <c r="M23" s="48"/>
      <c r="O23" s="41"/>
      <c r="P23" s="28"/>
      <c r="Q23" s="27"/>
    </row>
    <row r="24" spans="2:16" ht="12" customHeight="1">
      <c r="B24" s="44"/>
      <c r="C24" s="44"/>
      <c r="D24" s="48" t="s">
        <v>25</v>
      </c>
      <c r="E24" s="20" t="s">
        <v>53</v>
      </c>
      <c r="H24" s="44"/>
      <c r="J24" s="39"/>
      <c r="L24" s="64"/>
      <c r="M24" s="48"/>
      <c r="P24" s="5"/>
    </row>
    <row r="25" spans="2:17" ht="12" customHeight="1">
      <c r="B25" s="44"/>
      <c r="C25" s="44"/>
      <c r="D25" s="48"/>
      <c r="E25" s="20" t="s">
        <v>68</v>
      </c>
      <c r="F25" s="39">
        <v>1</v>
      </c>
      <c r="G25" s="39" t="s">
        <v>108</v>
      </c>
      <c r="H25" s="44"/>
      <c r="J25" s="39"/>
      <c r="L25" s="64"/>
      <c r="M25" s="48"/>
      <c r="P25" s="5"/>
      <c r="Q25" s="4"/>
    </row>
    <row r="26" spans="2:16" ht="12" customHeight="1">
      <c r="B26" s="44"/>
      <c r="C26" s="44"/>
      <c r="D26" s="48"/>
      <c r="E26" s="20" t="s">
        <v>107</v>
      </c>
      <c r="F26" s="39">
        <v>1</v>
      </c>
      <c r="G26" s="39" t="s">
        <v>50</v>
      </c>
      <c r="H26" s="44"/>
      <c r="J26" s="39"/>
      <c r="L26" s="64"/>
      <c r="M26" s="48"/>
      <c r="P26" s="5"/>
    </row>
    <row r="27" spans="2:16" ht="12" customHeight="1">
      <c r="B27" s="44"/>
      <c r="C27" s="44"/>
      <c r="D27" s="53"/>
      <c r="E27" s="20" t="s">
        <v>73</v>
      </c>
      <c r="F27" s="39">
        <v>1</v>
      </c>
      <c r="G27" s="5" t="s">
        <v>74</v>
      </c>
      <c r="H27" s="44"/>
      <c r="I27" s="73"/>
      <c r="J27" s="39"/>
      <c r="L27" s="64"/>
      <c r="M27" s="48"/>
      <c r="P27" s="5"/>
    </row>
    <row r="28" spans="2:16" ht="12" customHeight="1">
      <c r="B28" s="44"/>
      <c r="C28" s="44"/>
      <c r="D28" s="44"/>
      <c r="E28" s="21" t="s">
        <v>112</v>
      </c>
      <c r="F28" s="74"/>
      <c r="G28" s="75"/>
      <c r="H28" s="44"/>
      <c r="J28" s="39"/>
      <c r="L28" s="64"/>
      <c r="M28" s="48"/>
      <c r="P28" s="5"/>
    </row>
    <row r="29" spans="2:16" ht="12" customHeight="1">
      <c r="B29" s="44"/>
      <c r="C29" s="44"/>
      <c r="D29" s="48"/>
      <c r="H29" s="44"/>
      <c r="J29" s="39"/>
      <c r="L29" s="64"/>
      <c r="M29" s="48"/>
      <c r="P29" s="5"/>
    </row>
    <row r="30" spans="2:17" ht="12" customHeight="1">
      <c r="B30" s="44"/>
      <c r="C30" s="44"/>
      <c r="H30" s="44"/>
      <c r="J30" s="39"/>
      <c r="L30" s="64"/>
      <c r="M30" s="48"/>
      <c r="O30" s="41"/>
      <c r="P30" s="28"/>
      <c r="Q30" s="40"/>
    </row>
    <row r="31" spans="2:16" ht="12" customHeight="1">
      <c r="B31" s="44"/>
      <c r="C31" s="44"/>
      <c r="D31" s="48" t="s">
        <v>75</v>
      </c>
      <c r="E31" s="20" t="s">
        <v>53</v>
      </c>
      <c r="H31" s="44"/>
      <c r="J31" s="39"/>
      <c r="L31" s="64"/>
      <c r="M31" s="48"/>
      <c r="P31" s="5"/>
    </row>
    <row r="32" spans="2:16" ht="12" customHeight="1">
      <c r="B32" s="44"/>
      <c r="C32" s="44"/>
      <c r="D32" s="53"/>
      <c r="E32" s="21" t="s">
        <v>51</v>
      </c>
      <c r="F32" s="74"/>
      <c r="G32" s="75"/>
      <c r="H32" s="44"/>
      <c r="J32" s="39"/>
      <c r="L32" s="64"/>
      <c r="M32" s="48"/>
      <c r="P32" s="5"/>
    </row>
    <row r="33" spans="2:16" ht="12" customHeight="1">
      <c r="B33" s="44"/>
      <c r="C33" s="44"/>
      <c r="D33" s="53"/>
      <c r="E33" s="20"/>
      <c r="F33" s="82"/>
      <c r="H33" s="44"/>
      <c r="J33" s="39"/>
      <c r="L33" s="64"/>
      <c r="M33" s="48"/>
      <c r="P33" s="5"/>
    </row>
    <row r="34" spans="2:16" ht="12" customHeight="1">
      <c r="B34" s="44"/>
      <c r="C34" s="44"/>
      <c r="H34" s="44"/>
      <c r="J34" s="39"/>
      <c r="L34" s="64"/>
      <c r="M34" s="48"/>
      <c r="P34" s="5"/>
    </row>
    <row r="35" spans="2:16" ht="12" customHeight="1">
      <c r="B35" s="44"/>
      <c r="C35" s="44"/>
      <c r="D35" s="48" t="s">
        <v>43</v>
      </c>
      <c r="E35" s="3" t="s">
        <v>69</v>
      </c>
      <c r="G35" s="4"/>
      <c r="H35" s="44"/>
      <c r="J35" s="39"/>
      <c r="L35" s="64"/>
      <c r="M35" s="48"/>
      <c r="P35" s="5"/>
    </row>
    <row r="36" spans="2:16" ht="12" customHeight="1">
      <c r="B36" s="44"/>
      <c r="C36" s="44"/>
      <c r="D36" s="48"/>
      <c r="E36" s="79" t="s">
        <v>109</v>
      </c>
      <c r="F36" s="39">
        <v>1</v>
      </c>
      <c r="G36" s="39" t="s">
        <v>108</v>
      </c>
      <c r="H36" s="44"/>
      <c r="J36" s="39"/>
      <c r="L36" s="64"/>
      <c r="M36" s="48"/>
      <c r="P36" s="5"/>
    </row>
    <row r="37" spans="2:17" ht="12" customHeight="1">
      <c r="B37" s="44"/>
      <c r="C37" s="44"/>
      <c r="D37" s="54"/>
      <c r="E37" s="21" t="s">
        <v>81</v>
      </c>
      <c r="F37" s="74"/>
      <c r="G37" s="75"/>
      <c r="H37" s="44"/>
      <c r="J37" s="39"/>
      <c r="L37" s="64"/>
      <c r="M37" s="48"/>
      <c r="O37" s="41"/>
      <c r="P37" s="28"/>
      <c r="Q37" s="40"/>
    </row>
    <row r="38" spans="2:16" ht="12" customHeight="1">
      <c r="B38" s="44"/>
      <c r="C38" s="44"/>
      <c r="D38" s="44"/>
      <c r="E38" s="5" t="s">
        <v>110</v>
      </c>
      <c r="H38" s="44"/>
      <c r="J38" s="39"/>
      <c r="L38" s="64"/>
      <c r="M38" s="48"/>
      <c r="P38" s="5"/>
    </row>
    <row r="39" spans="2:16" ht="12" customHeight="1">
      <c r="B39" s="44"/>
      <c r="C39" s="44"/>
      <c r="D39" s="44"/>
      <c r="H39" s="44"/>
      <c r="J39" s="39"/>
      <c r="L39" s="64"/>
      <c r="M39" s="48"/>
      <c r="P39" s="5"/>
    </row>
    <row r="40" spans="2:16" ht="12" customHeight="1">
      <c r="B40" s="44"/>
      <c r="C40" s="44"/>
      <c r="D40" s="44"/>
      <c r="H40" s="44"/>
      <c r="J40" s="39"/>
      <c r="L40" s="64"/>
      <c r="M40" s="48"/>
      <c r="P40" s="5"/>
    </row>
    <row r="41" spans="2:16" ht="12" customHeight="1">
      <c r="B41" s="44"/>
      <c r="C41" s="44"/>
      <c r="D41" s="48" t="s">
        <v>45</v>
      </c>
      <c r="E41" s="20" t="s">
        <v>55</v>
      </c>
      <c r="H41" s="44"/>
      <c r="J41" s="39"/>
      <c r="L41" s="64"/>
      <c r="M41" s="48"/>
      <c r="P41" s="5"/>
    </row>
    <row r="42" spans="2:16" ht="12" customHeight="1">
      <c r="B42" s="44"/>
      <c r="C42" s="44"/>
      <c r="D42" s="48"/>
      <c r="E42" s="20" t="s">
        <v>52</v>
      </c>
      <c r="H42" s="44"/>
      <c r="J42" s="39"/>
      <c r="L42" s="64"/>
      <c r="M42" s="48"/>
      <c r="P42" s="5"/>
    </row>
    <row r="43" spans="2:16" ht="12" customHeight="1">
      <c r="B43" s="44"/>
      <c r="C43" s="44"/>
      <c r="D43" s="48"/>
      <c r="E43" s="96"/>
      <c r="F43" s="97"/>
      <c r="G43" s="98"/>
      <c r="H43" s="44"/>
      <c r="J43" s="39"/>
      <c r="L43" s="64"/>
      <c r="M43" s="48"/>
      <c r="P43" s="5"/>
    </row>
    <row r="44" spans="2:17" ht="12" customHeight="1">
      <c r="B44" s="44"/>
      <c r="C44" s="44"/>
      <c r="H44" s="44"/>
      <c r="J44" s="39"/>
      <c r="L44" s="64"/>
      <c r="M44" s="48"/>
      <c r="O44" s="41"/>
      <c r="P44" s="28"/>
      <c r="Q44" s="40"/>
    </row>
    <row r="45" spans="2:16" ht="12" customHeight="1">
      <c r="B45" s="44"/>
      <c r="C45" s="44"/>
      <c r="H45" s="44"/>
      <c r="J45" s="39"/>
      <c r="L45" s="64"/>
      <c r="M45" s="48"/>
      <c r="P45" s="5"/>
    </row>
    <row r="46" spans="2:16" ht="12" customHeight="1">
      <c r="B46" s="44"/>
      <c r="C46" s="44"/>
      <c r="H46" s="44"/>
      <c r="J46" s="39"/>
      <c r="L46" s="64"/>
      <c r="M46" s="48"/>
      <c r="P46" s="5"/>
    </row>
    <row r="47" spans="2:16" ht="12" customHeight="1">
      <c r="B47" s="44"/>
      <c r="C47" s="44"/>
      <c r="H47" s="44"/>
      <c r="J47" s="39"/>
      <c r="L47" s="64"/>
      <c r="M47" s="48"/>
      <c r="P47" s="5"/>
    </row>
    <row r="48" spans="2:16" ht="12" customHeight="1">
      <c r="B48" s="44"/>
      <c r="C48" s="44"/>
      <c r="H48" s="44"/>
      <c r="I48" s="44"/>
      <c r="J48" s="43"/>
      <c r="K48" s="43"/>
      <c r="L48" s="43"/>
      <c r="M48" s="48"/>
      <c r="P48" s="5"/>
    </row>
    <row r="49" spans="2:16" ht="12" customHeight="1">
      <c r="B49" s="44"/>
      <c r="C49" s="44"/>
      <c r="D49" s="44"/>
      <c r="E49" s="43"/>
      <c r="F49" s="42"/>
      <c r="G49" s="43"/>
      <c r="H49" s="44"/>
      <c r="I49" s="43"/>
      <c r="J49" s="43"/>
      <c r="K49" s="43"/>
      <c r="L49" s="43"/>
      <c r="M49" s="48"/>
      <c r="P49" s="5"/>
    </row>
    <row r="50" spans="2:16" ht="12" customHeight="1">
      <c r="B50" s="44"/>
      <c r="C50" s="44"/>
      <c r="D50" s="44"/>
      <c r="E50" s="43"/>
      <c r="F50" s="42"/>
      <c r="G50" s="43"/>
      <c r="H50" s="44"/>
      <c r="I50" s="44"/>
      <c r="J50" s="43"/>
      <c r="K50" s="43"/>
      <c r="L50" s="43"/>
      <c r="M50" s="48"/>
      <c r="P50" s="5"/>
    </row>
    <row r="51" spans="2:17" ht="12" customHeight="1">
      <c r="B51" s="44"/>
      <c r="C51" s="43"/>
      <c r="D51" s="44"/>
      <c r="E51" s="43"/>
      <c r="F51" s="42"/>
      <c r="G51" s="43"/>
      <c r="H51" s="44" t="s">
        <v>59</v>
      </c>
      <c r="I51" s="44"/>
      <c r="J51" s="43"/>
      <c r="K51" s="43"/>
      <c r="L51" s="43"/>
      <c r="M51" s="48"/>
      <c r="O51" s="41"/>
      <c r="P51" s="41"/>
      <c r="Q51" s="40"/>
    </row>
    <row r="52" spans="2:13" ht="12" customHeight="1">
      <c r="B52" s="44"/>
      <c r="C52" s="44"/>
      <c r="D52" s="44"/>
      <c r="E52" s="43"/>
      <c r="F52" s="42"/>
      <c r="G52" s="43"/>
      <c r="H52" s="43" t="s">
        <v>60</v>
      </c>
      <c r="I52" s="44"/>
      <c r="J52" s="43"/>
      <c r="K52" s="43"/>
      <c r="L52" s="43"/>
      <c r="M52" s="48"/>
    </row>
    <row r="53" spans="2:13" ht="12" customHeight="1">
      <c r="B53" s="44"/>
      <c r="C53" s="44"/>
      <c r="D53" s="44"/>
      <c r="E53" s="43"/>
      <c r="F53" s="42"/>
      <c r="G53" s="43"/>
      <c r="H53" s="44"/>
      <c r="I53" s="44"/>
      <c r="J53" s="43"/>
      <c r="K53" s="43"/>
      <c r="L53" s="43"/>
      <c r="M53" s="48"/>
    </row>
    <row r="54" spans="2:13" ht="12" customHeight="1">
      <c r="B54" s="44"/>
      <c r="C54" s="44"/>
      <c r="D54" s="44"/>
      <c r="E54" s="43"/>
      <c r="F54" s="42"/>
      <c r="G54" s="43"/>
      <c r="H54" s="44"/>
      <c r="I54" s="44"/>
      <c r="J54" s="43"/>
      <c r="K54" s="43"/>
      <c r="L54" s="43"/>
      <c r="M54" s="48"/>
    </row>
    <row r="55" spans="2:13" ht="12" customHeight="1">
      <c r="B55" s="44"/>
      <c r="C55" s="44"/>
      <c r="D55" s="44"/>
      <c r="E55" s="43"/>
      <c r="F55" s="42"/>
      <c r="G55" s="43"/>
      <c r="H55" s="44"/>
      <c r="I55" s="44"/>
      <c r="J55" s="43"/>
      <c r="K55" s="43"/>
      <c r="L55" s="43"/>
      <c r="M55" s="48"/>
    </row>
    <row r="56" spans="2:13" ht="12" customHeight="1">
      <c r="B56" s="44"/>
      <c r="C56" s="44"/>
      <c r="D56" s="44"/>
      <c r="E56" s="43"/>
      <c r="F56" s="42"/>
      <c r="G56" s="43"/>
      <c r="H56" s="44"/>
      <c r="I56" s="44"/>
      <c r="J56" s="43"/>
      <c r="K56" s="43"/>
      <c r="L56" s="43"/>
      <c r="M56" s="48"/>
    </row>
    <row r="57" spans="2:13" ht="12" customHeight="1">
      <c r="B57" s="44"/>
      <c r="C57" s="83" t="s">
        <v>79</v>
      </c>
      <c r="D57" s="44"/>
      <c r="E57" s="43"/>
      <c r="F57" s="42"/>
      <c r="G57" s="43"/>
      <c r="H57" s="44"/>
      <c r="I57" s="44"/>
      <c r="J57" s="43"/>
      <c r="K57" s="43"/>
      <c r="L57" s="43"/>
      <c r="M57" s="48"/>
    </row>
    <row r="58" spans="2:13" ht="12" customHeight="1">
      <c r="B58" s="44"/>
      <c r="D58" s="44"/>
      <c r="E58" s="43"/>
      <c r="F58" s="42"/>
      <c r="G58" s="43"/>
      <c r="H58" s="44"/>
      <c r="I58" s="44"/>
      <c r="J58" s="43"/>
      <c r="K58" s="43"/>
      <c r="L58" s="43"/>
      <c r="M58" s="48"/>
    </row>
    <row r="59" spans="2:13" ht="12" customHeight="1">
      <c r="B59" s="44"/>
      <c r="C59" s="44"/>
      <c r="D59" s="44"/>
      <c r="E59" s="43"/>
      <c r="F59" s="42"/>
      <c r="G59" s="43"/>
      <c r="H59" s="44"/>
      <c r="I59" s="44"/>
      <c r="J59" s="43"/>
      <c r="K59" s="43"/>
      <c r="L59" s="43"/>
      <c r="M59" s="48"/>
    </row>
    <row r="60" spans="2:13" ht="12" customHeight="1">
      <c r="B60" s="44"/>
      <c r="C60" s="44"/>
      <c r="D60" s="44"/>
      <c r="E60" s="43"/>
      <c r="F60" s="42"/>
      <c r="G60" s="43"/>
      <c r="I60" s="44"/>
      <c r="J60" s="43"/>
      <c r="K60" s="43"/>
      <c r="L60" s="43"/>
      <c r="M60" s="48"/>
    </row>
    <row r="61" spans="2:13" ht="12" customHeight="1">
      <c r="B61" s="44"/>
      <c r="C61" s="44"/>
      <c r="D61" s="44"/>
      <c r="E61" s="43"/>
      <c r="F61" s="42"/>
      <c r="G61" s="43"/>
      <c r="H61" s="83"/>
      <c r="I61" s="44"/>
      <c r="J61" s="43"/>
      <c r="K61" s="43"/>
      <c r="L61" s="43"/>
      <c r="M61" s="48"/>
    </row>
    <row r="62" spans="2:13" ht="12" customHeight="1">
      <c r="B62" s="44"/>
      <c r="C62" s="44"/>
      <c r="D62" s="44"/>
      <c r="E62" s="43"/>
      <c r="F62" s="42"/>
      <c r="G62" s="43"/>
      <c r="H62" s="44"/>
      <c r="I62" s="44"/>
      <c r="J62" s="43"/>
      <c r="K62" s="43"/>
      <c r="L62" s="43"/>
      <c r="M62" s="48"/>
    </row>
    <row r="63" spans="2:13" ht="12" customHeight="1">
      <c r="B63" s="44"/>
      <c r="C63" s="44"/>
      <c r="D63" s="44"/>
      <c r="E63" s="43"/>
      <c r="F63" s="42"/>
      <c r="G63" s="43"/>
      <c r="H63" s="44"/>
      <c r="I63" s="44"/>
      <c r="J63" s="43"/>
      <c r="K63" s="43"/>
      <c r="L63" s="43"/>
      <c r="M63" s="48"/>
    </row>
    <row r="64" spans="2:13" ht="12" customHeight="1">
      <c r="B64" s="44"/>
      <c r="C64" s="44"/>
      <c r="D64" s="44"/>
      <c r="E64" s="43"/>
      <c r="F64" s="42"/>
      <c r="G64" s="43"/>
      <c r="H64" s="44"/>
      <c r="I64" s="44"/>
      <c r="J64" s="43"/>
      <c r="K64" s="43"/>
      <c r="L64" s="43"/>
      <c r="M64" s="48"/>
    </row>
    <row r="65" spans="2:13" ht="12" customHeight="1">
      <c r="B65" s="44"/>
      <c r="C65" s="44"/>
      <c r="D65" s="44"/>
      <c r="E65" s="43"/>
      <c r="F65" s="42"/>
      <c r="G65" s="43"/>
      <c r="H65" s="44"/>
      <c r="I65" s="44"/>
      <c r="J65" s="43"/>
      <c r="K65" s="43"/>
      <c r="L65" s="43"/>
      <c r="M65" s="48"/>
    </row>
    <row r="66" spans="2:13" ht="12" customHeight="1">
      <c r="B66" s="44"/>
      <c r="C66" s="83" t="s">
        <v>76</v>
      </c>
      <c r="D66" s="44"/>
      <c r="E66" s="43"/>
      <c r="F66" s="42"/>
      <c r="G66" s="43"/>
      <c r="H66" s="44"/>
      <c r="I66" s="44"/>
      <c r="J66" s="43"/>
      <c r="K66" s="43"/>
      <c r="L66" s="43"/>
      <c r="M66" s="48"/>
    </row>
    <row r="67" spans="2:13" ht="12" customHeight="1">
      <c r="B67" s="44"/>
      <c r="C67" s="44"/>
      <c r="D67" s="44"/>
      <c r="E67" s="43"/>
      <c r="F67" s="42"/>
      <c r="G67" s="43"/>
      <c r="I67" s="44"/>
      <c r="J67" s="43"/>
      <c r="K67" s="84" t="s">
        <v>77</v>
      </c>
      <c r="L67" s="43"/>
      <c r="M67" s="48"/>
    </row>
    <row r="68" spans="2:13" ht="12" customHeight="1">
      <c r="B68" s="44"/>
      <c r="C68" s="44"/>
      <c r="D68" s="44"/>
      <c r="E68" s="43"/>
      <c r="F68" s="42"/>
      <c r="G68" s="43"/>
      <c r="H68" s="44"/>
      <c r="I68" s="44"/>
      <c r="J68" s="43"/>
      <c r="K68" s="84"/>
      <c r="L68" s="43"/>
      <c r="M68" s="48"/>
    </row>
    <row r="69" spans="2:13" ht="12" customHeight="1">
      <c r="B69" s="44"/>
      <c r="C69" s="44"/>
      <c r="D69" s="44"/>
      <c r="E69" s="43"/>
      <c r="F69" s="42"/>
      <c r="G69" s="43"/>
      <c r="H69" s="44"/>
      <c r="I69" s="44"/>
      <c r="J69" s="43"/>
      <c r="K69" s="43"/>
      <c r="L69" s="43"/>
      <c r="M69" s="48"/>
    </row>
  </sheetData>
  <sheetProtection/>
  <mergeCells count="5">
    <mergeCell ref="I5:J5"/>
    <mergeCell ref="P6:P7"/>
    <mergeCell ref="I7:K7"/>
    <mergeCell ref="C9:E12"/>
    <mergeCell ref="H9:H12"/>
  </mergeCells>
  <conditionalFormatting sqref="J20:J47 O10:Q50 F16:F20 F24:F27 F29 F33 F35:F43">
    <cfRule type="cellIs" priority="3" dxfId="5" operator="equal" stopIfTrue="1">
      <formula>0</formula>
    </cfRule>
  </conditionalFormatting>
  <conditionalFormatting sqref="H9">
    <cfRule type="cellIs" priority="4" dxfId="5" operator="equal" stopIfTrue="1">
      <formula>"""外来"""</formula>
    </cfRule>
  </conditionalFormatting>
  <conditionalFormatting sqref="C4">
    <cfRule type="cellIs" priority="5" dxfId="6" operator="notEqual" stopIfTrue="1">
      <formula>" "</formula>
    </cfRule>
  </conditionalFormatting>
  <conditionalFormatting sqref="F28">
    <cfRule type="cellIs" priority="2" dxfId="5" operator="equal" stopIfTrue="1">
      <formula>0</formula>
    </cfRule>
  </conditionalFormatting>
  <conditionalFormatting sqref="F31:F32">
    <cfRule type="cellIs" priority="1" dxfId="5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2017-10-17T13:06:23Z</cp:lastPrinted>
  <dcterms:created xsi:type="dcterms:W3CDTF">2009-08-12T06:14:26Z</dcterms:created>
  <dcterms:modified xsi:type="dcterms:W3CDTF">2020-04-15T05:34:54Z</dcterms:modified>
  <cp:category/>
  <cp:version/>
  <cp:contentType/>
  <cp:contentStatus/>
</cp:coreProperties>
</file>