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1715" windowHeight="8445" tabRatio="758" activeTab="0"/>
  </bookViews>
  <sheets>
    <sheet name="レジメン" sheetId="1" r:id="rId1"/>
    <sheet name="患者情報" sheetId="2" r:id="rId2"/>
    <sheet name="注射せん①" sheetId="3" r:id="rId3"/>
    <sheet name="注射せん②" sheetId="4" r:id="rId4"/>
  </sheets>
  <definedNames>
    <definedName name="_xlnm.Print_Area" localSheetId="0">'レジメン'!$A$1:$AV$44</definedName>
    <definedName name="_xlnm.Print_Area" localSheetId="2">'注射せん①'!$B$1:$M$69</definedName>
    <definedName name="_xlnm.Print_Area" localSheetId="3">'注射せん②'!$B$1:$M$69</definedName>
  </definedNames>
  <calcPr fullCalcOnLoad="1"/>
</workbook>
</file>

<file path=xl/sharedStrings.xml><?xml version="1.0" encoding="utf-8"?>
<sst xmlns="http://schemas.openxmlformats.org/spreadsheetml/2006/main" count="148" uniqueCount="93">
  <si>
    <t>～ 化学療法 ～</t>
  </si>
  <si>
    <t>様</t>
  </si>
  <si>
    <t>氏名</t>
  </si>
  <si>
    <t>生年月日</t>
  </si>
  <si>
    <t>身長</t>
  </si>
  <si>
    <t>体重</t>
  </si>
  <si>
    <t>体表面積</t>
  </si>
  <si>
    <t>外来／入院</t>
  </si>
  <si>
    <t>入院</t>
  </si>
  <si>
    <t>外来</t>
  </si>
  <si>
    <t>（</t>
  </si>
  <si>
    <r>
      <t>mg／m</t>
    </r>
    <r>
      <rPr>
        <vertAlign val="superscript"/>
        <sz val="10"/>
        <rFont val="ＭＳ Ｐ明朝"/>
        <family val="1"/>
      </rPr>
      <t>2</t>
    </r>
    <r>
      <rPr>
        <sz val="10"/>
        <rFont val="ＭＳ Ｐ明朝"/>
        <family val="1"/>
      </rPr>
      <t>）</t>
    </r>
  </si>
  <si>
    <t>性別</t>
  </si>
  <si>
    <t>診察区分</t>
  </si>
  <si>
    <t>投与日</t>
  </si>
  <si>
    <t>cm</t>
  </si>
  <si>
    <t>kg</t>
  </si>
  <si>
    <t>BSA</t>
  </si>
  <si>
    <t>才</t>
  </si>
  <si>
    <t>●</t>
  </si>
  <si>
    <r>
      <t>ｍ</t>
    </r>
    <r>
      <rPr>
        <vertAlign val="superscript"/>
        <sz val="11"/>
        <rFont val="ＭＳ 明朝"/>
        <family val="1"/>
      </rPr>
      <t>2</t>
    </r>
  </si>
  <si>
    <t xml:space="preserve">② </t>
  </si>
  <si>
    <t xml:space="preserve">③ </t>
  </si>
  <si>
    <t xml:space="preserve">④ </t>
  </si>
  <si>
    <t>＜用法用量＞ １クール　４週間</t>
  </si>
  <si>
    <t>ID</t>
  </si>
  <si>
    <t>カナ</t>
  </si>
  <si>
    <t>日付</t>
  </si>
  <si>
    <r>
      <t>年齢</t>
    </r>
    <r>
      <rPr>
        <sz val="8"/>
        <rFont val="ＭＳ 明朝"/>
        <family val="1"/>
      </rPr>
      <t xml:space="preserve"> (自動計算)</t>
    </r>
  </si>
  <si>
    <t>sCr</t>
  </si>
  <si>
    <r>
      <t>eGFR</t>
    </r>
    <r>
      <rPr>
        <sz val="8"/>
        <rFont val="ＭＳ 明朝"/>
        <family val="1"/>
      </rPr>
      <t xml:space="preserve"> (自動計算)</t>
    </r>
  </si>
  <si>
    <t>男</t>
  </si>
  <si>
    <t>女</t>
  </si>
  <si>
    <t>　※ 専用ルートを使用（薬局が持参）</t>
  </si>
  <si>
    <t>（30分）</t>
  </si>
  <si>
    <t>（15分）</t>
  </si>
  <si>
    <t>ｖ</t>
  </si>
  <si>
    <t>A</t>
  </si>
  <si>
    <t>生食 100ml</t>
  </si>
  <si>
    <t>ﾃﾞｷｻｰﾄ 6.6mg</t>
  </si>
  <si>
    <t>生食 50ml</t>
  </si>
  <si>
    <t>当日の指示受け　看護師　　　印</t>
  </si>
  <si>
    <t xml:space="preserve">① </t>
  </si>
  <si>
    <t xml:space="preserve">⑤ </t>
  </si>
  <si>
    <t>＜投与量＞</t>
  </si>
  <si>
    <t>変更理由</t>
  </si>
  <si>
    <t>生食 250ml</t>
  </si>
  <si>
    <t>ﾊｰｾﾌﾟﾁﾝ 150mg</t>
  </si>
  <si>
    <t>ﾊｰｾﾌﾟﾁﾝ  60mg</t>
  </si>
  <si>
    <t>ﾊｰｾﾌﾟﾁﾝ</t>
  </si>
  <si>
    <t>mg／kg</t>
  </si>
  <si>
    <t>●</t>
  </si>
  <si>
    <t>※　ハーセプチン　初回：８mg／kg　　２回目以降：６mg／kg</t>
  </si>
  <si>
    <t>ハーセプチン　３週毎</t>
  </si>
  <si>
    <t>初回</t>
  </si>
  <si>
    <t>２回目～</t>
  </si>
  <si>
    <t>＜適応＞　胃がん</t>
  </si>
  <si>
    <t>　　薬局が無菌調製する</t>
  </si>
  <si>
    <t>　　（調製者）  　　（監査）</t>
  </si>
  <si>
    <t>（内服）</t>
  </si>
  <si>
    <t>ﾃﾙﾓ糖注 5％ 250ml</t>
  </si>
  <si>
    <t>「weekly PTX + ﾊｰｾﾌﾟﾁﾝ」</t>
  </si>
  <si>
    <t>PTX</t>
  </si>
  <si>
    <t>体重
BSA</t>
  </si>
  <si>
    <t>【化学療法・治療計画書】</t>
  </si>
  <si>
    <t>Scr</t>
  </si>
  <si>
    <t>mg/dl</t>
  </si>
  <si>
    <t>eGFR</t>
  </si>
  <si>
    <r>
      <t>ml/分/1.73ｍ</t>
    </r>
    <r>
      <rPr>
        <vertAlign val="superscript"/>
        <sz val="11"/>
        <rFont val="ＭＳ 明朝"/>
        <family val="1"/>
      </rPr>
      <t>2</t>
    </r>
  </si>
  <si>
    <t>HER：ﾊｰｾﾌﾟﾁﾝ注射用150mg（7.2ml）</t>
  </si>
  <si>
    <t>　　 ﾊｰｾﾌﾟﾁﾝ注射用60（3ml）</t>
  </si>
  <si>
    <t>ﾌｧﾓﾁｼﾞﾝ 20mg</t>
  </si>
  <si>
    <t>（122ml　　30分）</t>
  </si>
  <si>
    <t>ﾊﾟｸﾘﾀｷｾﾙ 100mg</t>
  </si>
  <si>
    <t>ハーセプチン　４週毎　に変更</t>
  </si>
  <si>
    <r>
      <t>PTX・・・・</t>
    </r>
    <r>
      <rPr>
        <sz val="10"/>
        <color indexed="10"/>
        <rFont val="ＭＳ Ｐ明朝"/>
        <family val="1"/>
      </rPr>
      <t>ﾊﾟｸﾘﾀｷｾﾙ</t>
    </r>
  </si>
  <si>
    <r>
      <t>HER・・・・</t>
    </r>
    <r>
      <rPr>
        <sz val="10"/>
        <color indexed="10"/>
        <rFont val="ＭＳ Ｐ明朝"/>
        <family val="1"/>
      </rPr>
      <t>ﾊｰｾﾌﾟﾁﾝ</t>
    </r>
  </si>
  <si>
    <t>市立大洲病院</t>
  </si>
  <si>
    <t>レジメン・・・「weekly PTX + HER」</t>
  </si>
  <si>
    <t>レスタミンｺｰﾜ錠10mg　５錠</t>
  </si>
  <si>
    <t>主治医</t>
  </si>
  <si>
    <t>100000-0</t>
  </si>
  <si>
    <t>オオズ　タロウ</t>
  </si>
  <si>
    <t>大洲　太郎</t>
  </si>
  <si>
    <t>内科　Dr.</t>
  </si>
  <si>
    <t>PTX：ﾊﾟｸﾘﾀｷｾﾙ注射液100mg（16.7ml）</t>
  </si>
  <si>
    <t>　　 ﾊﾟｸﾘﾀｷｾﾙ注射液30mg（5ml）</t>
  </si>
  <si>
    <t>V</t>
  </si>
  <si>
    <t>＜ﾊｰｾﾌﾟﾁﾝ：480mg　23.1ml　採取＞</t>
  </si>
  <si>
    <t>（273.1ml　　90分）</t>
  </si>
  <si>
    <t>（ﾊﾟｸﾘﾀｷｾﾙ：130mg　21.7ml　採取）</t>
  </si>
  <si>
    <t>ﾊﾟｸﾘﾀｷｾﾙ 30mg</t>
  </si>
  <si>
    <t>（271.7ml　　60分）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</si>
</sst>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m/d;@"/>
    <numFmt numFmtId="178" formatCode="m&quot;      d&quot;"/>
    <numFmt numFmtId="179" formatCode="m&quot; &quot;d&quot; &quot;"/>
    <numFmt numFmtId="180" formatCode="\ \ m&quot; &quot;\ \ \ d&quot; &quot;"/>
    <numFmt numFmtId="181" formatCode="\ \ \ \ m&quot; &quot;\ \ \ \ \ d&quot; &quot;"/>
    <numFmt numFmtId="182" formatCode="\ \ \ \ m&quot; &quot;\ \ \ \ \ \ \ \ \ d&quot; &quot;"/>
    <numFmt numFmtId="183" formatCode="\ \ \ m&quot; &quot;\ \ \ \ \ \ \ \ \ \ d&quot; &quot;"/>
    <numFmt numFmtId="184" formatCode="\ \ \ m&quot; &quot;\ \ \ \ \ d&quot; &quot;"/>
    <numFmt numFmtId="185" formatCode="\ m&quot; &quot;\ \ \ \ \ d&quot; &quot;"/>
    <numFmt numFmtId="186" formatCode="\ m&quot; &quot;\ \ \ \ \ \ d&quot; &quot;"/>
    <numFmt numFmtId="187" formatCode="\ m&quot; &quot;\ \ \ \ \ \ \ d&quot; &quot;"/>
    <numFmt numFmtId="188" formatCode="\ m&quot; &quot;\ \ \ \ \ \ \ \ d&quot; &quot;"/>
    <numFmt numFmtId="189" formatCode="\ \ m&quot; &quot;\ \ \ \ \ \ \ d&quot; &quot;"/>
    <numFmt numFmtId="190" formatCode="m&quot; &quot;\ \ \ \ \ \ \ d&quot; &quot;"/>
    <numFmt numFmtId="191" formatCode="m&quot; &quot;\ \ \ \ \ \ d&quot; &quot;"/>
    <numFmt numFmtId="192" formatCode="m&quot; &quot;\ \ \ \ \ \ \ \ d&quot; &quot;"/>
    <numFmt numFmtId="193" formatCode="m&quot; &quot;\ \ \ \ \ \ \ \ \ \ d&quot; &quot;"/>
    <numFmt numFmtId="194" formatCode="\ \ \ \ \ \ \ \ m&quot; &quot;\ \ \ \ \ \ \ \ \ d&quot; &quot;"/>
    <numFmt numFmtId="195" formatCode="\ \ \ \ \ \ \ \ \ \ \ \ \ m&quot; &quot;\ \ \ \ \ \ \ \ \ d&quot; &quot;"/>
    <numFmt numFmtId="196" formatCode="\ \ \ \ \ \ \ \ \ \ \ \ \ \ \ \ \ \ m&quot; &quot;\ \ \ \ \ \ \ \ \ d&quot; &quot;"/>
    <numFmt numFmtId="197" formatCode="\ \ \ \ \ \ \ \ \ \ \ \ \ \ \ \ \ \ \ \ \ \ \ m&quot; &quot;\ \ \ \ \ \ \ \ \ d&quot; &quot;"/>
    <numFmt numFmtId="198" formatCode="\ \ \ \ \ \ \ \ \ \ \ \ \ \ \ \ \ \ \ \ \ \ \ \ \ m&quot; &quot;\ \ \ \ \ \ \ \ \ d&quot; &quot;"/>
    <numFmt numFmtId="199" formatCode="\ \ \ \ \ \ \ \ \ \ \ \ \ \ \ \ \ \ \ \ \ \ \ \ \ \ m&quot; &quot;\ \ \ \ \ \ \ \ \ d&quot; &quot;"/>
    <numFmt numFmtId="200" formatCode="\ \ \ \ \ \ \ \ \ \ \ \ \ \ \ \ \ \ \ \ \ \ \ \ \ \ m&quot; &quot;\ \ \ \ \ \ \ \ \ \ d&quot; &quot;"/>
    <numFmt numFmtId="201" formatCode="\ \ \ \ \ \ \ \ \ \ m&quot; &quot;\ \ \ \ \ \ \ \ \ \ d&quot; &quot;"/>
    <numFmt numFmtId="202" formatCode="\ \ \ \ \ \ \ \ \ \ m&quot; &quot;\ \ \ \ \ \ \ \ d&quot; &quot;"/>
    <numFmt numFmtId="203" formatCode="\ \ \ \ \ \ \ \ \ \ m&quot; &quot;\ \ \ \ \ \ d&quot; &quot;"/>
    <numFmt numFmtId="204" formatCode="\ \ \ \ \ \ \ \ \ \ m&quot; &quot;\ \ \ \ \ d&quot; &quot;"/>
    <numFmt numFmtId="205" formatCode="m&quot; &quot;\ \ \ \ \ d&quot; &quot;"/>
    <numFmt numFmtId="206" formatCode="mmm\-yyyy"/>
    <numFmt numFmtId="207" formatCode="m/d"/>
  </numFmts>
  <fonts count="7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0"/>
      <color indexed="10"/>
      <name val="ＭＳ Ｐ明朝"/>
      <family val="1"/>
    </font>
    <font>
      <sz val="9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2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0"/>
      <color indexed="9"/>
      <name val="ＭＳ Ｐ明朝"/>
      <family val="1"/>
    </font>
    <font>
      <sz val="6"/>
      <name val="ＭＳ 明朝"/>
      <family val="1"/>
    </font>
    <font>
      <vertAlign val="superscript"/>
      <sz val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vertAlign val="superscript"/>
      <sz val="11"/>
      <name val="ＭＳ 明朝"/>
      <family val="1"/>
    </font>
    <font>
      <sz val="16"/>
      <name val="HGP創英角ｺﾞｼｯｸUB"/>
      <family val="3"/>
    </font>
    <font>
      <sz val="20"/>
      <name val="ＭＳ 明朝"/>
      <family val="1"/>
    </font>
    <font>
      <sz val="10"/>
      <color indexed="15"/>
      <name val="ＭＳ Ｐ明朝"/>
      <family val="1"/>
    </font>
    <font>
      <sz val="8"/>
      <name val="ＭＳ 明朝"/>
      <family val="1"/>
    </font>
    <font>
      <b/>
      <sz val="10"/>
      <color indexed="10"/>
      <name val="ＭＳ 明朝"/>
      <family val="1"/>
    </font>
    <font>
      <b/>
      <sz val="12"/>
      <name val="ＭＳ Ｐ明朝"/>
      <family val="1"/>
    </font>
    <font>
      <b/>
      <sz val="28"/>
      <name val="ＭＳ 明朝"/>
      <family val="1"/>
    </font>
    <font>
      <b/>
      <sz val="12"/>
      <name val="ＭＳ 明朝"/>
      <family val="1"/>
    </font>
    <font>
      <b/>
      <sz val="14"/>
      <name val="ＭＳ Ｐ明朝"/>
      <family val="1"/>
    </font>
    <font>
      <sz val="11"/>
      <color indexed="9"/>
      <name val="ＭＳ Ｐゴシック"/>
      <family val="3"/>
    </font>
    <font>
      <sz val="14"/>
      <color indexed="9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2"/>
      <name val="ＭＳ Ｐ明朝"/>
      <family val="1"/>
    </font>
    <font>
      <b/>
      <sz val="16"/>
      <color indexed="12"/>
      <name val="ＭＳ Ｐ明朝"/>
      <family val="1"/>
    </font>
    <font>
      <sz val="10.5"/>
      <color indexed="8"/>
      <name val="ＭＳ 明朝"/>
      <family val="1"/>
    </font>
    <font>
      <vertAlign val="superscript"/>
      <sz val="10.5"/>
      <color indexed="8"/>
      <name val="ＭＳ 明朝"/>
      <family val="1"/>
    </font>
    <font>
      <sz val="10.5"/>
      <color indexed="8"/>
      <name val="Times New Roman"/>
      <family val="1"/>
    </font>
    <font>
      <sz val="9"/>
      <color indexed="8"/>
      <name val="ＭＳ Ｐ明朝"/>
      <family val="1"/>
    </font>
    <font>
      <sz val="16"/>
      <color indexed="8"/>
      <name val="HGS創英角ｺﾞｼｯｸUB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0000FF"/>
      <name val="ＭＳ Ｐ明朝"/>
      <family val="1"/>
    </font>
    <font>
      <b/>
      <sz val="16"/>
      <color rgb="FF0000FF"/>
      <name val="ＭＳ Ｐ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>
        <color indexed="43"/>
      </left>
      <right style="thick">
        <color indexed="43"/>
      </right>
      <top style="thick">
        <color indexed="43"/>
      </top>
      <bottom style="thick">
        <color indexed="43"/>
      </bottom>
    </border>
    <border>
      <left style="medium">
        <color indexed="51"/>
      </left>
      <right style="medium">
        <color indexed="51"/>
      </right>
      <top style="medium">
        <color indexed="51"/>
      </top>
      <bottom style="medium">
        <color indexed="51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ck">
        <color indexed="43"/>
      </left>
      <right style="thick">
        <color indexed="43"/>
      </right>
      <top style="thick">
        <color indexed="43"/>
      </top>
      <bottom>
        <color indexed="63"/>
      </bottom>
    </border>
    <border>
      <left style="thick">
        <color indexed="43"/>
      </left>
      <right style="thick">
        <color indexed="43"/>
      </right>
      <top>
        <color indexed="63"/>
      </top>
      <bottom style="thick">
        <color indexed="4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6" fillId="31" borderId="4" applyNumberFormat="0" applyAlignment="0" applyProtection="0"/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67" fillId="32" borderId="0" applyNumberFormat="0" applyBorder="0" applyAlignment="0" applyProtection="0"/>
  </cellStyleXfs>
  <cellXfs count="137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57" fontId="8" fillId="0" borderId="0" xfId="0" applyNumberFormat="1" applyFont="1" applyAlignment="1">
      <alignment horizontal="left" vertical="center"/>
    </xf>
    <xf numFmtId="0" fontId="10" fillId="33" borderId="0" xfId="0" applyFont="1" applyFill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8" fillId="33" borderId="0" xfId="0" applyFont="1" applyFill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 quotePrefix="1">
      <alignment vertical="center"/>
    </xf>
    <xf numFmtId="0" fontId="12" fillId="0" borderId="10" xfId="0" applyFont="1" applyBorder="1" applyAlignment="1" quotePrefix="1">
      <alignment horizontal="center" vertical="center"/>
    </xf>
    <xf numFmtId="0" fontId="12" fillId="0" borderId="11" xfId="0" applyFont="1" applyBorder="1" applyAlignment="1" quotePrefix="1">
      <alignment horizontal="center" vertical="center"/>
    </xf>
    <xf numFmtId="0" fontId="12" fillId="0" borderId="12" xfId="0" applyFont="1" applyBorder="1" applyAlignment="1" quotePrefix="1">
      <alignment horizontal="center" vertical="center"/>
    </xf>
    <xf numFmtId="0" fontId="2" fillId="0" borderId="0" xfId="0" applyFont="1" applyBorder="1" applyAlignment="1">
      <alignment vertical="center"/>
    </xf>
    <xf numFmtId="0" fontId="8" fillId="33" borderId="0" xfId="0" applyNumberFormat="1" applyFont="1" applyFill="1" applyAlignment="1">
      <alignment horizontal="center" vertical="center"/>
    </xf>
    <xf numFmtId="0" fontId="8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2" fillId="34" borderId="0" xfId="0" applyFont="1" applyFill="1" applyBorder="1" applyAlignment="1">
      <alignment vertical="center"/>
    </xf>
    <xf numFmtId="0" fontId="2" fillId="34" borderId="0" xfId="0" applyFont="1" applyFill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right" vertical="center"/>
    </xf>
    <xf numFmtId="0" fontId="2" fillId="34" borderId="0" xfId="0" applyFont="1" applyFill="1" applyBorder="1" applyAlignment="1">
      <alignment vertical="center"/>
    </xf>
    <xf numFmtId="0" fontId="2" fillId="34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left" vertical="center"/>
    </xf>
    <xf numFmtId="0" fontId="9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right" vertical="center"/>
    </xf>
    <xf numFmtId="177" fontId="4" fillId="33" borderId="0" xfId="0" applyNumberFormat="1" applyFont="1" applyFill="1" applyBorder="1" applyAlignment="1">
      <alignment horizontal="center" vertical="center"/>
    </xf>
    <xf numFmtId="177" fontId="10" fillId="33" borderId="0" xfId="0" applyNumberFormat="1" applyFont="1" applyFill="1" applyBorder="1" applyAlignment="1">
      <alignment horizontal="center" vertical="center"/>
    </xf>
    <xf numFmtId="193" fontId="2" fillId="33" borderId="0" xfId="0" applyNumberFormat="1" applyFont="1" applyFill="1" applyBorder="1" applyAlignment="1">
      <alignment horizontal="left" vertical="center" indent="6"/>
    </xf>
    <xf numFmtId="0" fontId="0" fillId="33" borderId="0" xfId="0" applyFill="1" applyBorder="1" applyAlignment="1">
      <alignment vertical="center"/>
    </xf>
    <xf numFmtId="0" fontId="10" fillId="33" borderId="0" xfId="0" applyFont="1" applyFill="1" applyAlignment="1">
      <alignment horizontal="right" vertical="center"/>
    </xf>
    <xf numFmtId="0" fontId="8" fillId="33" borderId="0" xfId="0" applyFont="1" applyFill="1" applyBorder="1" applyAlignment="1">
      <alignment horizontal="left" vertical="center" indent="3"/>
    </xf>
    <xf numFmtId="0" fontId="8" fillId="33" borderId="0" xfId="0" applyFont="1" applyFill="1" applyBorder="1" applyAlignment="1">
      <alignment horizontal="left" vertical="center"/>
    </xf>
    <xf numFmtId="0" fontId="9" fillId="33" borderId="0" xfId="0" applyFont="1" applyFill="1" applyBorder="1" applyAlignment="1">
      <alignment horizontal="left" vertical="center" indent="3"/>
    </xf>
    <xf numFmtId="0" fontId="9" fillId="33" borderId="0" xfId="0" applyFont="1" applyFill="1" applyBorder="1" applyAlignment="1">
      <alignment horizontal="left" vertical="center"/>
    </xf>
    <xf numFmtId="57" fontId="8" fillId="33" borderId="0" xfId="0" applyNumberFormat="1" applyFont="1" applyFill="1" applyBorder="1" applyAlignment="1">
      <alignment horizontal="left" vertical="center"/>
    </xf>
    <xf numFmtId="0" fontId="8" fillId="33" borderId="0" xfId="0" applyNumberFormat="1" applyFont="1" applyFill="1" applyBorder="1" applyAlignment="1" quotePrefix="1">
      <alignment horizontal="right" vertical="center"/>
    </xf>
    <xf numFmtId="0" fontId="5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center"/>
    </xf>
    <xf numFmtId="0" fontId="3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center" vertical="center"/>
    </xf>
    <xf numFmtId="0" fontId="17" fillId="33" borderId="13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57" fontId="8" fillId="0" borderId="14" xfId="0" applyNumberFormat="1" applyFont="1" applyFill="1" applyBorder="1" applyAlignment="1">
      <alignment horizontal="left" vertical="center"/>
    </xf>
    <xf numFmtId="0" fontId="18" fillId="0" borderId="0" xfId="0" applyFont="1" applyAlignment="1">
      <alignment vertical="center"/>
    </xf>
    <xf numFmtId="0" fontId="19" fillId="0" borderId="15" xfId="0" applyFont="1" applyBorder="1" applyAlignment="1">
      <alignment horizontal="left" vertical="center"/>
    </xf>
    <xf numFmtId="0" fontId="19" fillId="0" borderId="0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6" fillId="33" borderId="0" xfId="0" applyFont="1" applyFill="1" applyBorder="1" applyAlignment="1">
      <alignment horizontal="left" vertical="center"/>
    </xf>
    <xf numFmtId="0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57" fontId="10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10" fillId="0" borderId="18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2" fillId="0" borderId="16" xfId="0" applyFont="1" applyBorder="1" applyAlignment="1">
      <alignment horizontal="right" vertical="center"/>
    </xf>
    <xf numFmtId="0" fontId="12" fillId="0" borderId="18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2" fillId="0" borderId="17" xfId="0" applyFont="1" applyBorder="1" applyAlignment="1">
      <alignment horizontal="right" vertical="center"/>
    </xf>
    <xf numFmtId="0" fontId="2" fillId="0" borderId="17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12" fillId="0" borderId="20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57" fontId="8" fillId="0" borderId="0" xfId="0" applyNumberFormat="1" applyFont="1" applyAlignment="1">
      <alignment vertical="center"/>
    </xf>
    <xf numFmtId="57" fontId="8" fillId="0" borderId="0" xfId="0" applyNumberFormat="1" applyFont="1" applyFill="1" applyBorder="1" applyAlignment="1">
      <alignment horizontal="left" vertical="center"/>
    </xf>
    <xf numFmtId="0" fontId="8" fillId="0" borderId="0" xfId="0" applyNumberFormat="1" applyFont="1" applyAlignment="1">
      <alignment horizontal="left" vertical="center" wrapText="1"/>
    </xf>
    <xf numFmtId="207" fontId="10" fillId="0" borderId="16" xfId="0" applyNumberFormat="1" applyFont="1" applyBorder="1" applyAlignment="1">
      <alignment vertical="center"/>
    </xf>
    <xf numFmtId="207" fontId="10" fillId="0" borderId="0" xfId="0" applyNumberFormat="1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2" fillId="33" borderId="0" xfId="0" applyFont="1" applyFill="1" applyBorder="1" applyAlignment="1" applyProtection="1">
      <alignment vertical="center"/>
      <protection locked="0"/>
    </xf>
    <xf numFmtId="0" fontId="6" fillId="33" borderId="0" xfId="0" applyFont="1" applyFill="1" applyBorder="1" applyAlignment="1" applyProtection="1">
      <alignment vertical="center"/>
      <protection locked="0"/>
    </xf>
    <xf numFmtId="0" fontId="22" fillId="0" borderId="16" xfId="0" applyFont="1" applyBorder="1" applyAlignment="1">
      <alignment vertical="center"/>
    </xf>
    <xf numFmtId="0" fontId="68" fillId="0" borderId="0" xfId="0" applyFont="1" applyFill="1" applyBorder="1" applyAlignment="1">
      <alignment vertical="center"/>
    </xf>
    <xf numFmtId="0" fontId="69" fillId="0" borderId="15" xfId="0" applyFont="1" applyFill="1" applyBorder="1" applyAlignment="1">
      <alignment horizontal="left" vertical="center"/>
    </xf>
    <xf numFmtId="0" fontId="25" fillId="33" borderId="0" xfId="0" applyFont="1" applyFill="1" applyBorder="1" applyAlignment="1">
      <alignment horizontal="left" vertical="center"/>
    </xf>
    <xf numFmtId="0" fontId="22" fillId="0" borderId="16" xfId="0" applyFont="1" applyBorder="1" applyAlignment="1">
      <alignment horizontal="left" vertical="center"/>
    </xf>
    <xf numFmtId="176" fontId="27" fillId="33" borderId="0" xfId="0" applyNumberFormat="1" applyFont="1" applyFill="1" applyBorder="1" applyAlignment="1">
      <alignment horizontal="left" vertical="center" indent="4"/>
    </xf>
    <xf numFmtId="176" fontId="27" fillId="33" borderId="0" xfId="0" applyNumberFormat="1" applyFont="1" applyFill="1" applyBorder="1" applyAlignment="1">
      <alignment horizontal="left" vertical="center"/>
    </xf>
    <xf numFmtId="176" fontId="26" fillId="33" borderId="0" xfId="0" applyNumberFormat="1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57" fontId="2" fillId="0" borderId="22" xfId="0" applyNumberFormat="1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9" fontId="2" fillId="0" borderId="22" xfId="0" applyNumberFormat="1" applyFont="1" applyBorder="1" applyAlignment="1">
      <alignment horizontal="center" vertical="center"/>
    </xf>
    <xf numFmtId="0" fontId="8" fillId="0" borderId="22" xfId="0" applyNumberFormat="1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9" fontId="8" fillId="0" borderId="22" xfId="0" applyNumberFormat="1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57" fontId="8" fillId="33" borderId="0" xfId="0" applyNumberFormat="1" applyFont="1" applyFill="1" applyBorder="1" applyAlignment="1">
      <alignment horizontal="left" vertical="center" indent="3"/>
    </xf>
    <xf numFmtId="57" fontId="17" fillId="35" borderId="23" xfId="0" applyNumberFormat="1" applyFont="1" applyFill="1" applyBorder="1" applyAlignment="1">
      <alignment horizontal="center" vertical="center"/>
    </xf>
    <xf numFmtId="57" fontId="17" fillId="35" borderId="24" xfId="0" applyNumberFormat="1" applyFont="1" applyFill="1" applyBorder="1" applyAlignment="1">
      <alignment horizontal="center" vertical="center"/>
    </xf>
    <xf numFmtId="176" fontId="9" fillId="33" borderId="0" xfId="0" applyNumberFormat="1" applyFont="1" applyFill="1" applyBorder="1" applyAlignment="1">
      <alignment horizontal="left" vertical="center" indent="3"/>
    </xf>
    <xf numFmtId="185" fontId="7" fillId="33" borderId="0" xfId="0" applyNumberFormat="1" applyFont="1" applyFill="1" applyBorder="1" applyAlignment="1">
      <alignment horizontal="left" vertical="center"/>
    </xf>
    <xf numFmtId="0" fontId="5" fillId="33" borderId="0" xfId="0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11">
    <dxf>
      <font>
        <color indexed="9"/>
      </font>
    </dxf>
    <dxf>
      <font>
        <color indexed="9"/>
      </font>
    </dxf>
    <dxf>
      <font>
        <color auto="1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auto="1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color auto="1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514350</xdr:colOff>
      <xdr:row>11</xdr:row>
      <xdr:rowOff>0</xdr:rowOff>
    </xdr:from>
    <xdr:to>
      <xdr:col>1</xdr:col>
      <xdr:colOff>981075</xdr:colOff>
      <xdr:row>12</xdr:row>
      <xdr:rowOff>9525</xdr:rowOff>
    </xdr:to>
    <xdr:sp>
      <xdr:nvSpPr>
        <xdr:cNvPr id="1" name="Text Box 19"/>
        <xdr:cNvSpPr txBox="1">
          <a:spLocks noChangeArrowheads="1"/>
        </xdr:cNvSpPr>
      </xdr:nvSpPr>
      <xdr:spPr>
        <a:xfrm>
          <a:off x="1543050" y="2828925"/>
          <a:ext cx="46672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ｍ</a:t>
          </a:r>
          <a:r>
            <a:rPr lang="en-US" cap="none" sz="1050" b="0" i="0" u="none" baseline="3000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２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485775</xdr:colOff>
      <xdr:row>10</xdr:row>
      <xdr:rowOff>0</xdr:rowOff>
    </xdr:from>
    <xdr:to>
      <xdr:col>1</xdr:col>
      <xdr:colOff>1009650</xdr:colOff>
      <xdr:row>11</xdr:row>
      <xdr:rowOff>0</xdr:rowOff>
    </xdr:to>
    <xdr:sp>
      <xdr:nvSpPr>
        <xdr:cNvPr id="2" name="Text Box 20"/>
        <xdr:cNvSpPr txBox="1">
          <a:spLocks noChangeArrowheads="1"/>
        </xdr:cNvSpPr>
      </xdr:nvSpPr>
      <xdr:spPr>
        <a:xfrm>
          <a:off x="1514475" y="2571750"/>
          <a:ext cx="52387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ｋｇ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466725</xdr:colOff>
      <xdr:row>9</xdr:row>
      <xdr:rowOff>9525</xdr:rowOff>
    </xdr:from>
    <xdr:to>
      <xdr:col>1</xdr:col>
      <xdr:colOff>990600</xdr:colOff>
      <xdr:row>10</xdr:row>
      <xdr:rowOff>0</xdr:rowOff>
    </xdr:to>
    <xdr:sp>
      <xdr:nvSpPr>
        <xdr:cNvPr id="3" name="Text Box 21"/>
        <xdr:cNvSpPr txBox="1">
          <a:spLocks noChangeArrowheads="1"/>
        </xdr:cNvSpPr>
      </xdr:nvSpPr>
      <xdr:spPr>
        <a:xfrm>
          <a:off x="1495425" y="2324100"/>
          <a:ext cx="5238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ｃｍ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523875</xdr:colOff>
      <xdr:row>13</xdr:row>
      <xdr:rowOff>9525</xdr:rowOff>
    </xdr:from>
    <xdr:to>
      <xdr:col>2</xdr:col>
      <xdr:colOff>352425</xdr:colOff>
      <xdr:row>14</xdr:row>
      <xdr:rowOff>57150</xdr:rowOff>
    </xdr:to>
    <xdr:sp>
      <xdr:nvSpPr>
        <xdr:cNvPr id="4" name="Text Box 22"/>
        <xdr:cNvSpPr txBox="1">
          <a:spLocks noChangeArrowheads="1"/>
        </xdr:cNvSpPr>
      </xdr:nvSpPr>
      <xdr:spPr>
        <a:xfrm>
          <a:off x="1552575" y="3352800"/>
          <a:ext cx="122872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ml/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分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/1.73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ｍ</a:t>
          </a:r>
          <a:r>
            <a:rPr lang="en-US" cap="none" sz="1050" b="0" i="0" u="none" baseline="3000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514350</xdr:colOff>
      <xdr:row>12</xdr:row>
      <xdr:rowOff>19050</xdr:rowOff>
    </xdr:from>
    <xdr:to>
      <xdr:col>1</xdr:col>
      <xdr:colOff>1076325</xdr:colOff>
      <xdr:row>13</xdr:row>
      <xdr:rowOff>9525</xdr:rowOff>
    </xdr:to>
    <xdr:sp>
      <xdr:nvSpPr>
        <xdr:cNvPr id="5" name="Text Box 23"/>
        <xdr:cNvSpPr txBox="1">
          <a:spLocks noChangeArrowheads="1"/>
        </xdr:cNvSpPr>
      </xdr:nvSpPr>
      <xdr:spPr>
        <a:xfrm>
          <a:off x="1543050" y="3105150"/>
          <a:ext cx="5619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mg/dl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466725</xdr:colOff>
      <xdr:row>8</xdr:row>
      <xdr:rowOff>9525</xdr:rowOff>
    </xdr:from>
    <xdr:to>
      <xdr:col>1</xdr:col>
      <xdr:colOff>866775</xdr:colOff>
      <xdr:row>9</xdr:row>
      <xdr:rowOff>0</xdr:rowOff>
    </xdr:to>
    <xdr:sp>
      <xdr:nvSpPr>
        <xdr:cNvPr id="6" name="Text Box 24"/>
        <xdr:cNvSpPr txBox="1">
          <a:spLocks noChangeArrowheads="1"/>
        </xdr:cNvSpPr>
      </xdr:nvSpPr>
      <xdr:spPr>
        <a:xfrm>
          <a:off x="1495425" y="2066925"/>
          <a:ext cx="4000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歳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514350</xdr:colOff>
      <xdr:row>11</xdr:row>
      <xdr:rowOff>0</xdr:rowOff>
    </xdr:from>
    <xdr:to>
      <xdr:col>1</xdr:col>
      <xdr:colOff>981075</xdr:colOff>
      <xdr:row>12</xdr:row>
      <xdr:rowOff>9525</xdr:rowOff>
    </xdr:to>
    <xdr:sp>
      <xdr:nvSpPr>
        <xdr:cNvPr id="7" name="Text Box 29"/>
        <xdr:cNvSpPr txBox="1">
          <a:spLocks noChangeArrowheads="1"/>
        </xdr:cNvSpPr>
      </xdr:nvSpPr>
      <xdr:spPr>
        <a:xfrm>
          <a:off x="1543050" y="2828925"/>
          <a:ext cx="46672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ｍ</a:t>
          </a:r>
          <a:r>
            <a:rPr lang="en-US" cap="none" sz="1050" b="0" i="0" u="none" baseline="3000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２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485775</xdr:colOff>
      <xdr:row>10</xdr:row>
      <xdr:rowOff>0</xdr:rowOff>
    </xdr:from>
    <xdr:to>
      <xdr:col>1</xdr:col>
      <xdr:colOff>1009650</xdr:colOff>
      <xdr:row>11</xdr:row>
      <xdr:rowOff>0</xdr:rowOff>
    </xdr:to>
    <xdr:sp>
      <xdr:nvSpPr>
        <xdr:cNvPr id="8" name="Text Box 30"/>
        <xdr:cNvSpPr txBox="1">
          <a:spLocks noChangeArrowheads="1"/>
        </xdr:cNvSpPr>
      </xdr:nvSpPr>
      <xdr:spPr>
        <a:xfrm>
          <a:off x="1514475" y="2571750"/>
          <a:ext cx="52387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ｋｇ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466725</xdr:colOff>
      <xdr:row>9</xdr:row>
      <xdr:rowOff>9525</xdr:rowOff>
    </xdr:from>
    <xdr:to>
      <xdr:col>1</xdr:col>
      <xdr:colOff>990600</xdr:colOff>
      <xdr:row>10</xdr:row>
      <xdr:rowOff>0</xdr:rowOff>
    </xdr:to>
    <xdr:sp>
      <xdr:nvSpPr>
        <xdr:cNvPr id="9" name="Text Box 31"/>
        <xdr:cNvSpPr txBox="1">
          <a:spLocks noChangeArrowheads="1"/>
        </xdr:cNvSpPr>
      </xdr:nvSpPr>
      <xdr:spPr>
        <a:xfrm>
          <a:off x="1495425" y="2324100"/>
          <a:ext cx="5238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ｃｍ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523875</xdr:colOff>
      <xdr:row>13</xdr:row>
      <xdr:rowOff>9525</xdr:rowOff>
    </xdr:from>
    <xdr:to>
      <xdr:col>2</xdr:col>
      <xdr:colOff>352425</xdr:colOff>
      <xdr:row>14</xdr:row>
      <xdr:rowOff>57150</xdr:rowOff>
    </xdr:to>
    <xdr:sp>
      <xdr:nvSpPr>
        <xdr:cNvPr id="10" name="Text Box 32"/>
        <xdr:cNvSpPr txBox="1">
          <a:spLocks noChangeArrowheads="1"/>
        </xdr:cNvSpPr>
      </xdr:nvSpPr>
      <xdr:spPr>
        <a:xfrm>
          <a:off x="1552575" y="3352800"/>
          <a:ext cx="122872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ml/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分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/1.73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ｍ</a:t>
          </a:r>
          <a:r>
            <a:rPr lang="en-US" cap="none" sz="1050" b="0" i="0" u="none" baseline="3000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514350</xdr:colOff>
      <xdr:row>12</xdr:row>
      <xdr:rowOff>19050</xdr:rowOff>
    </xdr:from>
    <xdr:to>
      <xdr:col>1</xdr:col>
      <xdr:colOff>1076325</xdr:colOff>
      <xdr:row>13</xdr:row>
      <xdr:rowOff>9525</xdr:rowOff>
    </xdr:to>
    <xdr:sp>
      <xdr:nvSpPr>
        <xdr:cNvPr id="11" name="Text Box 33"/>
        <xdr:cNvSpPr txBox="1">
          <a:spLocks noChangeArrowheads="1"/>
        </xdr:cNvSpPr>
      </xdr:nvSpPr>
      <xdr:spPr>
        <a:xfrm>
          <a:off x="1543050" y="3105150"/>
          <a:ext cx="5619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mg/dl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466725</xdr:colOff>
      <xdr:row>8</xdr:row>
      <xdr:rowOff>9525</xdr:rowOff>
    </xdr:from>
    <xdr:to>
      <xdr:col>1</xdr:col>
      <xdr:colOff>866775</xdr:colOff>
      <xdr:row>9</xdr:row>
      <xdr:rowOff>0</xdr:rowOff>
    </xdr:to>
    <xdr:sp>
      <xdr:nvSpPr>
        <xdr:cNvPr id="12" name="Text Box 34"/>
        <xdr:cNvSpPr txBox="1">
          <a:spLocks noChangeArrowheads="1"/>
        </xdr:cNvSpPr>
      </xdr:nvSpPr>
      <xdr:spPr>
        <a:xfrm>
          <a:off x="1495425" y="2066925"/>
          <a:ext cx="4000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歳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514350</xdr:colOff>
      <xdr:row>11</xdr:row>
      <xdr:rowOff>0</xdr:rowOff>
    </xdr:from>
    <xdr:to>
      <xdr:col>1</xdr:col>
      <xdr:colOff>981075</xdr:colOff>
      <xdr:row>12</xdr:row>
      <xdr:rowOff>9525</xdr:rowOff>
    </xdr:to>
    <xdr:sp>
      <xdr:nvSpPr>
        <xdr:cNvPr id="13" name="Text Box 19"/>
        <xdr:cNvSpPr txBox="1">
          <a:spLocks noChangeArrowheads="1"/>
        </xdr:cNvSpPr>
      </xdr:nvSpPr>
      <xdr:spPr>
        <a:xfrm>
          <a:off x="1543050" y="2828925"/>
          <a:ext cx="46672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ｍ</a:t>
          </a:r>
          <a:r>
            <a:rPr lang="en-US" cap="none" sz="1050" b="0" i="0" u="none" baseline="3000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２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485775</xdr:colOff>
      <xdr:row>10</xdr:row>
      <xdr:rowOff>0</xdr:rowOff>
    </xdr:from>
    <xdr:to>
      <xdr:col>1</xdr:col>
      <xdr:colOff>1009650</xdr:colOff>
      <xdr:row>11</xdr:row>
      <xdr:rowOff>0</xdr:rowOff>
    </xdr:to>
    <xdr:sp>
      <xdr:nvSpPr>
        <xdr:cNvPr id="14" name="Text Box 20"/>
        <xdr:cNvSpPr txBox="1">
          <a:spLocks noChangeArrowheads="1"/>
        </xdr:cNvSpPr>
      </xdr:nvSpPr>
      <xdr:spPr>
        <a:xfrm>
          <a:off x="1514475" y="2571750"/>
          <a:ext cx="52387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ｋｇ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466725</xdr:colOff>
      <xdr:row>9</xdr:row>
      <xdr:rowOff>9525</xdr:rowOff>
    </xdr:from>
    <xdr:to>
      <xdr:col>1</xdr:col>
      <xdr:colOff>990600</xdr:colOff>
      <xdr:row>10</xdr:row>
      <xdr:rowOff>0</xdr:rowOff>
    </xdr:to>
    <xdr:sp>
      <xdr:nvSpPr>
        <xdr:cNvPr id="15" name="Text Box 21"/>
        <xdr:cNvSpPr txBox="1">
          <a:spLocks noChangeArrowheads="1"/>
        </xdr:cNvSpPr>
      </xdr:nvSpPr>
      <xdr:spPr>
        <a:xfrm>
          <a:off x="1495425" y="2324100"/>
          <a:ext cx="5238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ｃｍ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523875</xdr:colOff>
      <xdr:row>13</xdr:row>
      <xdr:rowOff>9525</xdr:rowOff>
    </xdr:from>
    <xdr:to>
      <xdr:col>2</xdr:col>
      <xdr:colOff>352425</xdr:colOff>
      <xdr:row>14</xdr:row>
      <xdr:rowOff>57150</xdr:rowOff>
    </xdr:to>
    <xdr:sp>
      <xdr:nvSpPr>
        <xdr:cNvPr id="16" name="Text Box 22"/>
        <xdr:cNvSpPr txBox="1">
          <a:spLocks noChangeArrowheads="1"/>
        </xdr:cNvSpPr>
      </xdr:nvSpPr>
      <xdr:spPr>
        <a:xfrm>
          <a:off x="1552575" y="3352800"/>
          <a:ext cx="122872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ml/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分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/1.73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ｍ</a:t>
          </a:r>
          <a:r>
            <a:rPr lang="en-US" cap="none" sz="1050" b="0" i="0" u="none" baseline="3000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514350</xdr:colOff>
      <xdr:row>12</xdr:row>
      <xdr:rowOff>19050</xdr:rowOff>
    </xdr:from>
    <xdr:to>
      <xdr:col>1</xdr:col>
      <xdr:colOff>1076325</xdr:colOff>
      <xdr:row>13</xdr:row>
      <xdr:rowOff>9525</xdr:rowOff>
    </xdr:to>
    <xdr:sp>
      <xdr:nvSpPr>
        <xdr:cNvPr id="17" name="Text Box 23"/>
        <xdr:cNvSpPr txBox="1">
          <a:spLocks noChangeArrowheads="1"/>
        </xdr:cNvSpPr>
      </xdr:nvSpPr>
      <xdr:spPr>
        <a:xfrm>
          <a:off x="1543050" y="3105150"/>
          <a:ext cx="5619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mg/dl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466725</xdr:colOff>
      <xdr:row>8</xdr:row>
      <xdr:rowOff>9525</xdr:rowOff>
    </xdr:from>
    <xdr:to>
      <xdr:col>1</xdr:col>
      <xdr:colOff>866775</xdr:colOff>
      <xdr:row>9</xdr:row>
      <xdr:rowOff>0</xdr:rowOff>
    </xdr:to>
    <xdr:sp>
      <xdr:nvSpPr>
        <xdr:cNvPr id="18" name="Text Box 24"/>
        <xdr:cNvSpPr txBox="1">
          <a:spLocks noChangeArrowheads="1"/>
        </xdr:cNvSpPr>
      </xdr:nvSpPr>
      <xdr:spPr>
        <a:xfrm>
          <a:off x="1495425" y="2066925"/>
          <a:ext cx="4000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歳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514350</xdr:colOff>
      <xdr:row>11</xdr:row>
      <xdr:rowOff>0</xdr:rowOff>
    </xdr:from>
    <xdr:to>
      <xdr:col>1</xdr:col>
      <xdr:colOff>981075</xdr:colOff>
      <xdr:row>12</xdr:row>
      <xdr:rowOff>9525</xdr:rowOff>
    </xdr:to>
    <xdr:sp>
      <xdr:nvSpPr>
        <xdr:cNvPr id="19" name="Text Box 2"/>
        <xdr:cNvSpPr txBox="1">
          <a:spLocks noChangeArrowheads="1"/>
        </xdr:cNvSpPr>
      </xdr:nvSpPr>
      <xdr:spPr>
        <a:xfrm>
          <a:off x="1543050" y="2828925"/>
          <a:ext cx="46672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ｍ</a:t>
          </a:r>
          <a:r>
            <a:rPr lang="en-US" cap="none" sz="1050" b="0" i="0" u="none" baseline="3000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２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485775</xdr:colOff>
      <xdr:row>10</xdr:row>
      <xdr:rowOff>0</xdr:rowOff>
    </xdr:from>
    <xdr:to>
      <xdr:col>1</xdr:col>
      <xdr:colOff>1009650</xdr:colOff>
      <xdr:row>11</xdr:row>
      <xdr:rowOff>0</xdr:rowOff>
    </xdr:to>
    <xdr:sp>
      <xdr:nvSpPr>
        <xdr:cNvPr id="20" name="Text Box 5"/>
        <xdr:cNvSpPr txBox="1">
          <a:spLocks noChangeArrowheads="1"/>
        </xdr:cNvSpPr>
      </xdr:nvSpPr>
      <xdr:spPr>
        <a:xfrm>
          <a:off x="1514475" y="2571750"/>
          <a:ext cx="52387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ｋｇ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466725</xdr:colOff>
      <xdr:row>9</xdr:row>
      <xdr:rowOff>9525</xdr:rowOff>
    </xdr:from>
    <xdr:to>
      <xdr:col>1</xdr:col>
      <xdr:colOff>990600</xdr:colOff>
      <xdr:row>10</xdr:row>
      <xdr:rowOff>0</xdr:rowOff>
    </xdr:to>
    <xdr:sp>
      <xdr:nvSpPr>
        <xdr:cNvPr id="21" name="Text Box 6"/>
        <xdr:cNvSpPr txBox="1">
          <a:spLocks noChangeArrowheads="1"/>
        </xdr:cNvSpPr>
      </xdr:nvSpPr>
      <xdr:spPr>
        <a:xfrm>
          <a:off x="1495425" y="2324100"/>
          <a:ext cx="5238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ｃｍ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523875</xdr:colOff>
      <xdr:row>13</xdr:row>
      <xdr:rowOff>9525</xdr:rowOff>
    </xdr:from>
    <xdr:to>
      <xdr:col>2</xdr:col>
      <xdr:colOff>352425</xdr:colOff>
      <xdr:row>14</xdr:row>
      <xdr:rowOff>57150</xdr:rowOff>
    </xdr:to>
    <xdr:sp>
      <xdr:nvSpPr>
        <xdr:cNvPr id="22" name="Text Box 10"/>
        <xdr:cNvSpPr txBox="1">
          <a:spLocks noChangeArrowheads="1"/>
        </xdr:cNvSpPr>
      </xdr:nvSpPr>
      <xdr:spPr>
        <a:xfrm>
          <a:off x="1552575" y="3352800"/>
          <a:ext cx="122872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ml/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分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/1.73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ｍ</a:t>
          </a:r>
          <a:r>
            <a:rPr lang="en-US" cap="none" sz="1050" b="0" i="0" u="none" baseline="3000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514350</xdr:colOff>
      <xdr:row>12</xdr:row>
      <xdr:rowOff>19050</xdr:rowOff>
    </xdr:from>
    <xdr:to>
      <xdr:col>1</xdr:col>
      <xdr:colOff>1076325</xdr:colOff>
      <xdr:row>13</xdr:row>
      <xdr:rowOff>9525</xdr:rowOff>
    </xdr:to>
    <xdr:sp>
      <xdr:nvSpPr>
        <xdr:cNvPr id="23" name="Text Box 20"/>
        <xdr:cNvSpPr txBox="1">
          <a:spLocks noChangeArrowheads="1"/>
        </xdr:cNvSpPr>
      </xdr:nvSpPr>
      <xdr:spPr>
        <a:xfrm>
          <a:off x="1543050" y="3105150"/>
          <a:ext cx="5619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mg/dl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466725</xdr:colOff>
      <xdr:row>8</xdr:row>
      <xdr:rowOff>9525</xdr:rowOff>
    </xdr:from>
    <xdr:to>
      <xdr:col>1</xdr:col>
      <xdr:colOff>866775</xdr:colOff>
      <xdr:row>9</xdr:row>
      <xdr:rowOff>0</xdr:rowOff>
    </xdr:to>
    <xdr:sp>
      <xdr:nvSpPr>
        <xdr:cNvPr id="24" name="Text Box 21"/>
        <xdr:cNvSpPr txBox="1">
          <a:spLocks noChangeArrowheads="1"/>
        </xdr:cNvSpPr>
      </xdr:nvSpPr>
      <xdr:spPr>
        <a:xfrm>
          <a:off x="1495425" y="2066925"/>
          <a:ext cx="4000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歳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0</xdr:row>
      <xdr:rowOff>0</xdr:rowOff>
    </xdr:from>
    <xdr:to>
      <xdr:col>12</xdr:col>
      <xdr:colOff>495300</xdr:colOff>
      <xdr:row>64</xdr:row>
      <xdr:rowOff>142875</xdr:rowOff>
    </xdr:to>
    <xdr:grpSp>
      <xdr:nvGrpSpPr>
        <xdr:cNvPr id="1" name="Group 546"/>
        <xdr:cNvGrpSpPr>
          <a:grpSpLocks/>
        </xdr:cNvGrpSpPr>
      </xdr:nvGrpSpPr>
      <xdr:grpSpPr>
        <a:xfrm>
          <a:off x="323850" y="0"/>
          <a:ext cx="7620000" cy="10544175"/>
          <a:chOff x="1602" y="0"/>
          <a:chExt cx="800" cy="1107"/>
        </a:xfrm>
        <a:solidFill>
          <a:srgbClr val="FFFFFF"/>
        </a:solidFill>
      </xdr:grpSpPr>
      <xdr:sp>
        <xdr:nvSpPr>
          <xdr:cNvPr id="2" name="Line 547"/>
          <xdr:cNvSpPr>
            <a:spLocks/>
          </xdr:cNvSpPr>
        </xdr:nvSpPr>
        <xdr:spPr>
          <a:xfrm>
            <a:off x="2402" y="228"/>
            <a:ext cx="0" cy="87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Line 548"/>
          <xdr:cNvSpPr>
            <a:spLocks/>
          </xdr:cNvSpPr>
        </xdr:nvSpPr>
        <xdr:spPr>
          <a:xfrm flipH="1">
            <a:off x="1670" y="249"/>
            <a:ext cx="0" cy="85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Line 549"/>
          <xdr:cNvSpPr>
            <a:spLocks/>
          </xdr:cNvSpPr>
        </xdr:nvSpPr>
        <xdr:spPr>
          <a:xfrm>
            <a:off x="1671" y="1107"/>
            <a:ext cx="7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Text Box 550"/>
          <xdr:cNvSpPr txBox="1">
            <a:spLocks noChangeArrowheads="1"/>
          </xdr:cNvSpPr>
        </xdr:nvSpPr>
        <xdr:spPr>
          <a:xfrm>
            <a:off x="1665" y="47"/>
            <a:ext cx="257" cy="4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HGS創英角ｺﾞｼｯｸUB"/>
                <a:ea typeface="HGS創英角ｺﾞｼｯｸUB"/>
                <a:cs typeface="HGS創英角ｺﾞｼｯｸUB"/>
              </a:rPr>
              <a:t>化学療法　指示せん</a:t>
            </a:r>
            <a:r>
              <a:rPr lang="en-US" cap="none" sz="1600" b="0" i="0" u="none" baseline="0">
                <a:solidFill>
                  <a:srgbClr val="000000"/>
                </a:solidFill>
                <a:latin typeface="HGS創英角ｺﾞｼｯｸUB"/>
                <a:ea typeface="HGS創英角ｺﾞｼｯｸUB"/>
                <a:cs typeface="HGS創英角ｺﾞｼｯｸUB"/>
              </a:rPr>
              <a:t>
</a:t>
            </a:r>
          </a:p>
        </xdr:txBody>
      </xdr:sp>
      <xdr:sp>
        <xdr:nvSpPr>
          <xdr:cNvPr id="6" name="Text Box 551"/>
          <xdr:cNvSpPr txBox="1">
            <a:spLocks noChangeArrowheads="1"/>
          </xdr:cNvSpPr>
        </xdr:nvSpPr>
        <xdr:spPr>
          <a:xfrm>
            <a:off x="1667" y="99"/>
            <a:ext cx="238" cy="6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「外来化学療法加算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A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」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「無菌製剤処理加算」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7" name="Line 552"/>
          <xdr:cNvSpPr>
            <a:spLocks/>
          </xdr:cNvSpPr>
        </xdr:nvSpPr>
        <xdr:spPr>
          <a:xfrm>
            <a:off x="2172" y="179"/>
            <a:ext cx="22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Line 553"/>
          <xdr:cNvSpPr>
            <a:spLocks/>
          </xdr:cNvSpPr>
        </xdr:nvSpPr>
        <xdr:spPr>
          <a:xfrm>
            <a:off x="2172" y="8"/>
            <a:ext cx="0" cy="17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Line 554"/>
          <xdr:cNvSpPr>
            <a:spLocks/>
          </xdr:cNvSpPr>
        </xdr:nvSpPr>
        <xdr:spPr>
          <a:xfrm>
            <a:off x="1602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" name="Line 555"/>
          <xdr:cNvSpPr>
            <a:spLocks/>
          </xdr:cNvSpPr>
        </xdr:nvSpPr>
        <xdr:spPr>
          <a:xfrm>
            <a:off x="1603" y="0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" name="Text Box 556"/>
          <xdr:cNvSpPr txBox="1">
            <a:spLocks noChangeArrowheads="1"/>
          </xdr:cNvSpPr>
        </xdr:nvSpPr>
        <xdr:spPr>
          <a:xfrm>
            <a:off x="1978" y="224"/>
            <a:ext cx="136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指　示　内　容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12" name="Rectangle 557"/>
          <xdr:cNvSpPr>
            <a:spLocks/>
          </xdr:cNvSpPr>
        </xdr:nvSpPr>
        <xdr:spPr>
          <a:xfrm>
            <a:off x="1670" y="227"/>
            <a:ext cx="732" cy="2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 fLocksWithSheet="0"/>
  </xdr:twoCellAnchor>
  <xdr:twoCellAnchor>
    <xdr:from>
      <xdr:col>8</xdr:col>
      <xdr:colOff>1028700</xdr:colOff>
      <xdr:row>50</xdr:row>
      <xdr:rowOff>95250</xdr:rowOff>
    </xdr:from>
    <xdr:to>
      <xdr:col>12</xdr:col>
      <xdr:colOff>142875</xdr:colOff>
      <xdr:row>58</xdr:row>
      <xdr:rowOff>28575</xdr:rowOff>
    </xdr:to>
    <xdr:sp>
      <xdr:nvSpPr>
        <xdr:cNvPr id="13" name="Text Box 560"/>
        <xdr:cNvSpPr txBox="1">
          <a:spLocks noChangeArrowheads="1"/>
        </xdr:cNvSpPr>
      </xdr:nvSpPr>
      <xdr:spPr>
        <a:xfrm>
          <a:off x="6505575" y="8362950"/>
          <a:ext cx="1085850" cy="1152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身長：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170.0cm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体重：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60.0kg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BSA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：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1.69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ﾊｰｾﾌﾟﾁﾝ：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100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PTX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：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100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R2.4.1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時点</a:t>
          </a:r>
        </a:p>
      </xdr:txBody>
    </xdr:sp>
    <xdr:clientData/>
  </xdr:twoCellAnchor>
  <xdr:twoCellAnchor>
    <xdr:from>
      <xdr:col>12</xdr:col>
      <xdr:colOff>485775</xdr:colOff>
      <xdr:row>7</xdr:row>
      <xdr:rowOff>0</xdr:rowOff>
    </xdr:from>
    <xdr:to>
      <xdr:col>12</xdr:col>
      <xdr:colOff>485775</xdr:colOff>
      <xdr:row>9</xdr:row>
      <xdr:rowOff>142875</xdr:rowOff>
    </xdr:to>
    <xdr:sp>
      <xdr:nvSpPr>
        <xdr:cNvPr id="14" name="直線コネクタ 156"/>
        <xdr:cNvSpPr>
          <a:spLocks/>
        </xdr:cNvSpPr>
      </xdr:nvSpPr>
      <xdr:spPr>
        <a:xfrm rot="5400000">
          <a:off x="7934325" y="1704975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276225</xdr:colOff>
      <xdr:row>7</xdr:row>
      <xdr:rowOff>0</xdr:rowOff>
    </xdr:from>
    <xdr:to>
      <xdr:col>8</xdr:col>
      <xdr:colOff>276225</xdr:colOff>
      <xdr:row>9</xdr:row>
      <xdr:rowOff>142875</xdr:rowOff>
    </xdr:to>
    <xdr:sp>
      <xdr:nvSpPr>
        <xdr:cNvPr id="15" name="直線コネクタ 156"/>
        <xdr:cNvSpPr>
          <a:spLocks/>
        </xdr:cNvSpPr>
      </xdr:nvSpPr>
      <xdr:spPr>
        <a:xfrm rot="5400000">
          <a:off x="5753100" y="1704975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</xdr:col>
      <xdr:colOff>619125</xdr:colOff>
      <xdr:row>54</xdr:row>
      <xdr:rowOff>47625</xdr:rowOff>
    </xdr:from>
    <xdr:to>
      <xdr:col>7</xdr:col>
      <xdr:colOff>390525</xdr:colOff>
      <xdr:row>64</xdr:row>
      <xdr:rowOff>142875</xdr:rowOff>
    </xdr:to>
    <xdr:pic>
      <xdr:nvPicPr>
        <xdr:cNvPr id="16" name="図 1"/>
        <xdr:cNvPicPr preferRelativeResize="1">
          <a:picLocks noChangeAspect="1"/>
        </xdr:cNvPicPr>
      </xdr:nvPicPr>
      <xdr:blipFill>
        <a:blip r:embed="rId1"/>
        <a:srcRect l="1452" t="25996" r="64550" b="47813"/>
        <a:stretch>
          <a:fillRect/>
        </a:stretch>
      </xdr:blipFill>
      <xdr:spPr>
        <a:xfrm>
          <a:off x="981075" y="8924925"/>
          <a:ext cx="3743325" cy="1619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0</xdr:row>
      <xdr:rowOff>0</xdr:rowOff>
    </xdr:from>
    <xdr:to>
      <xdr:col>12</xdr:col>
      <xdr:colOff>485775</xdr:colOff>
      <xdr:row>64</xdr:row>
      <xdr:rowOff>142875</xdr:rowOff>
    </xdr:to>
    <xdr:grpSp>
      <xdr:nvGrpSpPr>
        <xdr:cNvPr id="1" name="Group 1"/>
        <xdr:cNvGrpSpPr>
          <a:grpSpLocks/>
        </xdr:cNvGrpSpPr>
      </xdr:nvGrpSpPr>
      <xdr:grpSpPr>
        <a:xfrm>
          <a:off x="314325" y="0"/>
          <a:ext cx="7620000" cy="10544175"/>
          <a:chOff x="1602" y="0"/>
          <a:chExt cx="800" cy="1107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2402" y="228"/>
            <a:ext cx="0" cy="87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 flipH="1">
            <a:off x="1670" y="249"/>
            <a:ext cx="0" cy="85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1671" y="1107"/>
            <a:ext cx="7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Text Box 5"/>
          <xdr:cNvSpPr txBox="1">
            <a:spLocks noChangeArrowheads="1"/>
          </xdr:cNvSpPr>
        </xdr:nvSpPr>
        <xdr:spPr>
          <a:xfrm>
            <a:off x="1665" y="47"/>
            <a:ext cx="240" cy="4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HGS創英角ｺﾞｼｯｸUB"/>
                <a:ea typeface="HGS創英角ｺﾞｼｯｸUB"/>
                <a:cs typeface="HGS創英角ｺﾞｼｯｸUB"/>
              </a:rPr>
              <a:t>化学療法　指示せん</a:t>
            </a:r>
            <a:r>
              <a:rPr lang="en-US" cap="none" sz="1600" b="0" i="0" u="none" baseline="0">
                <a:solidFill>
                  <a:srgbClr val="000000"/>
                </a:solidFill>
                <a:latin typeface="HGS創英角ｺﾞｼｯｸUB"/>
                <a:ea typeface="HGS創英角ｺﾞｼｯｸUB"/>
                <a:cs typeface="HGS創英角ｺﾞｼｯｸUB"/>
              </a:rPr>
              <a:t>
</a:t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1667" y="99"/>
            <a:ext cx="238" cy="6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「外来化学療法加算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A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」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「無菌製剤処理加算」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>
            <a:off x="2172" y="179"/>
            <a:ext cx="22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2172" y="8"/>
            <a:ext cx="0" cy="17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Line 9"/>
          <xdr:cNvSpPr>
            <a:spLocks/>
          </xdr:cNvSpPr>
        </xdr:nvSpPr>
        <xdr:spPr>
          <a:xfrm>
            <a:off x="1602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" name="Line 10"/>
          <xdr:cNvSpPr>
            <a:spLocks/>
          </xdr:cNvSpPr>
        </xdr:nvSpPr>
        <xdr:spPr>
          <a:xfrm>
            <a:off x="1603" y="0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1978" y="224"/>
            <a:ext cx="136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指　示　内　容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12" name="Rectangle 12"/>
          <xdr:cNvSpPr>
            <a:spLocks/>
          </xdr:cNvSpPr>
        </xdr:nvSpPr>
        <xdr:spPr>
          <a:xfrm>
            <a:off x="1670" y="227"/>
            <a:ext cx="732" cy="2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 fLocksWithSheet="0"/>
  </xdr:twoCellAnchor>
  <xdr:twoCellAnchor>
    <xdr:from>
      <xdr:col>12</xdr:col>
      <xdr:colOff>485775</xdr:colOff>
      <xdr:row>7</xdr:row>
      <xdr:rowOff>0</xdr:rowOff>
    </xdr:from>
    <xdr:to>
      <xdr:col>12</xdr:col>
      <xdr:colOff>485775</xdr:colOff>
      <xdr:row>9</xdr:row>
      <xdr:rowOff>142875</xdr:rowOff>
    </xdr:to>
    <xdr:sp>
      <xdr:nvSpPr>
        <xdr:cNvPr id="13" name="直線コネクタ 156"/>
        <xdr:cNvSpPr>
          <a:spLocks/>
        </xdr:cNvSpPr>
      </xdr:nvSpPr>
      <xdr:spPr>
        <a:xfrm rot="5400000">
          <a:off x="7934325" y="1704975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266700</xdr:colOff>
      <xdr:row>7</xdr:row>
      <xdr:rowOff>0</xdr:rowOff>
    </xdr:from>
    <xdr:to>
      <xdr:col>8</xdr:col>
      <xdr:colOff>266700</xdr:colOff>
      <xdr:row>9</xdr:row>
      <xdr:rowOff>142875</xdr:rowOff>
    </xdr:to>
    <xdr:sp>
      <xdr:nvSpPr>
        <xdr:cNvPr id="14" name="直線コネクタ 156"/>
        <xdr:cNvSpPr>
          <a:spLocks/>
        </xdr:cNvSpPr>
      </xdr:nvSpPr>
      <xdr:spPr>
        <a:xfrm rot="5400000">
          <a:off x="5743575" y="1704975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</xdr:col>
      <xdr:colOff>609600</xdr:colOff>
      <xdr:row>54</xdr:row>
      <xdr:rowOff>47625</xdr:rowOff>
    </xdr:from>
    <xdr:to>
      <xdr:col>7</xdr:col>
      <xdr:colOff>381000</xdr:colOff>
      <xdr:row>64</xdr:row>
      <xdr:rowOff>142875</xdr:rowOff>
    </xdr:to>
    <xdr:pic>
      <xdr:nvPicPr>
        <xdr:cNvPr id="15" name="図 135"/>
        <xdr:cNvPicPr preferRelativeResize="1">
          <a:picLocks noChangeAspect="1"/>
        </xdr:cNvPicPr>
      </xdr:nvPicPr>
      <xdr:blipFill>
        <a:blip r:embed="rId1"/>
        <a:srcRect l="1452" t="25996" r="64550" b="47813"/>
        <a:stretch>
          <a:fillRect/>
        </a:stretch>
      </xdr:blipFill>
      <xdr:spPr>
        <a:xfrm>
          <a:off x="971550" y="8924925"/>
          <a:ext cx="3743325" cy="1619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8</xdr:col>
      <xdr:colOff>1047750</xdr:colOff>
      <xdr:row>51</xdr:row>
      <xdr:rowOff>57150</xdr:rowOff>
    </xdr:from>
    <xdr:to>
      <xdr:col>12</xdr:col>
      <xdr:colOff>161925</xdr:colOff>
      <xdr:row>58</xdr:row>
      <xdr:rowOff>142875</xdr:rowOff>
    </xdr:to>
    <xdr:sp>
      <xdr:nvSpPr>
        <xdr:cNvPr id="16" name="Text Box 560"/>
        <xdr:cNvSpPr txBox="1">
          <a:spLocks noChangeArrowheads="1"/>
        </xdr:cNvSpPr>
      </xdr:nvSpPr>
      <xdr:spPr>
        <a:xfrm>
          <a:off x="6524625" y="8477250"/>
          <a:ext cx="1085850" cy="1152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身長：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170.0cm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体重：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60.0kg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BSA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：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1.69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ﾊｰｾﾌﾟﾁﾝ：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100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PTX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：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100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R2.4.1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時点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46"/>
  <sheetViews>
    <sheetView tabSelected="1" zoomScalePageLayoutView="0" workbookViewId="0" topLeftCell="A1">
      <selection activeCell="BV26" sqref="BV26"/>
    </sheetView>
  </sheetViews>
  <sheetFormatPr defaultColWidth="9.00390625" defaultRowHeight="13.5" customHeight="1"/>
  <cols>
    <col min="1" max="72" width="1.875" style="5" customWidth="1"/>
    <col min="73" max="73" width="1.875" style="61" customWidth="1"/>
    <col min="74" max="16384" width="9.00390625" style="5" customWidth="1"/>
  </cols>
  <sheetData>
    <row r="1" ht="37.5" customHeight="1">
      <c r="H1" s="100" t="s">
        <v>64</v>
      </c>
    </row>
    <row r="2" ht="37.5" customHeight="1"/>
    <row r="3" spans="1:36" ht="24">
      <c r="A3" s="64" t="s">
        <v>61</v>
      </c>
      <c r="AJ3" s="8" t="str">
        <f>'患者情報'!B1</f>
        <v>100000-0</v>
      </c>
    </row>
    <row r="4" spans="1:45" ht="18" customHeight="1">
      <c r="A4" s="64"/>
      <c r="AJ4" s="130" t="str">
        <f>'患者情報'!B3</f>
        <v>大洲　太郎</v>
      </c>
      <c r="AK4" s="130"/>
      <c r="AL4" s="130"/>
      <c r="AM4" s="130"/>
      <c r="AN4" s="130"/>
      <c r="AO4" s="130"/>
      <c r="AP4" s="130"/>
      <c r="AQ4" s="130"/>
      <c r="AR4" s="8" t="s">
        <v>1</v>
      </c>
      <c r="AS4" s="8"/>
    </row>
    <row r="5" spans="1:45" ht="18" customHeight="1">
      <c r="A5" s="5" t="s">
        <v>56</v>
      </c>
      <c r="AL5" s="8"/>
      <c r="AM5" s="21"/>
      <c r="AN5" s="115">
        <f>'患者情報'!B10</f>
        <v>170</v>
      </c>
      <c r="AO5" s="115"/>
      <c r="AP5" s="115"/>
      <c r="AQ5" s="115"/>
      <c r="AR5" s="8" t="s">
        <v>15</v>
      </c>
      <c r="AS5" s="8"/>
    </row>
    <row r="6" spans="38:45" ht="18" customHeight="1">
      <c r="AL6" s="8"/>
      <c r="AM6" s="21"/>
      <c r="AN6" s="115">
        <f>'患者情報'!B11</f>
        <v>60</v>
      </c>
      <c r="AO6" s="115"/>
      <c r="AP6" s="115"/>
      <c r="AQ6" s="115"/>
      <c r="AR6" s="8" t="s">
        <v>16</v>
      </c>
      <c r="AS6" s="8"/>
    </row>
    <row r="7" spans="38:45" ht="18" customHeight="1">
      <c r="AL7" s="8" t="s">
        <v>17</v>
      </c>
      <c r="AN7" s="115">
        <f>'患者情報'!B12</f>
        <v>1.69</v>
      </c>
      <c r="AO7" s="115"/>
      <c r="AP7" s="115"/>
      <c r="AQ7" s="115"/>
      <c r="AR7" s="8" t="s">
        <v>20</v>
      </c>
      <c r="AS7" s="8"/>
    </row>
    <row r="8" spans="38:45" ht="18" customHeight="1">
      <c r="AL8" s="13" t="s">
        <v>65</v>
      </c>
      <c r="AN8" s="115">
        <f>'患者情報'!B13</f>
        <v>1</v>
      </c>
      <c r="AO8" s="115"/>
      <c r="AP8" s="115"/>
      <c r="AQ8" s="115"/>
      <c r="AR8" s="8" t="s">
        <v>66</v>
      </c>
      <c r="AS8" s="8"/>
    </row>
    <row r="9" spans="33:45" ht="18" customHeight="1">
      <c r="AG9" s="8" t="s">
        <v>67</v>
      </c>
      <c r="AJ9" s="115">
        <f>'患者情報'!B14</f>
        <v>58.4</v>
      </c>
      <c r="AK9" s="115"/>
      <c r="AL9" s="115"/>
      <c r="AM9" s="115"/>
      <c r="AN9" s="8" t="s">
        <v>68</v>
      </c>
      <c r="AO9" s="70"/>
      <c r="AP9" s="70"/>
      <c r="AQ9" s="70"/>
      <c r="AR9" s="8"/>
      <c r="AS9" s="8"/>
    </row>
    <row r="10" spans="1:45" ht="18" customHeight="1">
      <c r="A10" s="5" t="s">
        <v>24</v>
      </c>
      <c r="AL10" s="8"/>
      <c r="AM10" s="8"/>
      <c r="AN10" s="21"/>
      <c r="AO10" s="70"/>
      <c r="AP10" s="70"/>
      <c r="AQ10" s="70"/>
      <c r="AR10" s="8"/>
      <c r="AS10" s="8"/>
    </row>
    <row r="11" spans="16:79" ht="18" customHeight="1">
      <c r="P11" s="97"/>
      <c r="Q11" s="97"/>
      <c r="R11" s="97"/>
      <c r="W11" s="97"/>
      <c r="X11" s="97"/>
      <c r="Y11" s="97"/>
      <c r="AD11" s="97"/>
      <c r="AE11" s="97"/>
      <c r="AF11" s="97"/>
      <c r="AK11" s="97"/>
      <c r="AL11" s="97"/>
      <c r="AM11" s="97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98"/>
      <c r="BL11" s="98"/>
      <c r="BM11" s="98"/>
      <c r="BN11" s="98"/>
      <c r="BO11" s="98"/>
      <c r="BP11" s="98"/>
      <c r="BQ11" s="98"/>
      <c r="BR11" s="98"/>
      <c r="BS11" s="98"/>
      <c r="BT11" s="98"/>
      <c r="CA11" s="8"/>
    </row>
    <row r="12" spans="1:81" s="6" customFormat="1" ht="18" customHeight="1">
      <c r="A12" s="101" t="s">
        <v>54</v>
      </c>
      <c r="B12" s="14"/>
      <c r="C12" s="14"/>
      <c r="D12" s="14"/>
      <c r="E12" s="14"/>
      <c r="P12" s="16">
        <v>1</v>
      </c>
      <c r="Q12" s="17">
        <v>2</v>
      </c>
      <c r="R12" s="17">
        <v>3</v>
      </c>
      <c r="S12" s="17">
        <v>4</v>
      </c>
      <c r="T12" s="17">
        <v>5</v>
      </c>
      <c r="U12" s="17">
        <v>6</v>
      </c>
      <c r="V12" s="18">
        <v>7</v>
      </c>
      <c r="W12" s="16">
        <v>8</v>
      </c>
      <c r="X12" s="17">
        <v>9</v>
      </c>
      <c r="Y12" s="17">
        <v>10</v>
      </c>
      <c r="Z12" s="17">
        <v>11</v>
      </c>
      <c r="AA12" s="17">
        <v>12</v>
      </c>
      <c r="AB12" s="17">
        <v>13</v>
      </c>
      <c r="AC12" s="18">
        <v>14</v>
      </c>
      <c r="AD12" s="16">
        <v>15</v>
      </c>
      <c r="AE12" s="17">
        <v>16</v>
      </c>
      <c r="AF12" s="17">
        <v>17</v>
      </c>
      <c r="AG12" s="17">
        <v>18</v>
      </c>
      <c r="AH12" s="17">
        <v>19</v>
      </c>
      <c r="AI12" s="17">
        <v>20</v>
      </c>
      <c r="AJ12" s="18">
        <v>21</v>
      </c>
      <c r="AK12" s="16">
        <v>22</v>
      </c>
      <c r="AL12" s="17">
        <v>23</v>
      </c>
      <c r="AM12" s="17">
        <v>24</v>
      </c>
      <c r="AN12" s="17">
        <v>25</v>
      </c>
      <c r="AO12" s="17">
        <v>26</v>
      </c>
      <c r="AP12" s="17">
        <v>27</v>
      </c>
      <c r="AQ12" s="18">
        <v>28</v>
      </c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62"/>
      <c r="BV12" s="28"/>
      <c r="BW12" s="28"/>
      <c r="BX12" s="28"/>
      <c r="BY12" s="28"/>
      <c r="BZ12" s="28"/>
      <c r="CA12" s="21"/>
      <c r="CB12" s="28"/>
      <c r="CC12" s="28"/>
    </row>
    <row r="13" spans="2:81" s="6" customFormat="1" ht="18" customHeight="1">
      <c r="B13" s="85"/>
      <c r="C13" s="86" t="s">
        <v>62</v>
      </c>
      <c r="D13" s="86"/>
      <c r="E13" s="86"/>
      <c r="F13" s="86"/>
      <c r="G13" s="87" t="s">
        <v>10</v>
      </c>
      <c r="H13" s="124">
        <v>80</v>
      </c>
      <c r="I13" s="124"/>
      <c r="J13" s="124"/>
      <c r="K13" s="88" t="s">
        <v>11</v>
      </c>
      <c r="L13" s="86"/>
      <c r="M13" s="86"/>
      <c r="N13" s="86"/>
      <c r="O13" s="89"/>
      <c r="P13" s="90" t="s">
        <v>19</v>
      </c>
      <c r="Q13" s="91"/>
      <c r="R13" s="91"/>
      <c r="S13" s="91"/>
      <c r="T13" s="91"/>
      <c r="U13" s="91"/>
      <c r="V13" s="92"/>
      <c r="W13" s="90" t="s">
        <v>19</v>
      </c>
      <c r="X13" s="91"/>
      <c r="Y13" s="91"/>
      <c r="Z13" s="91"/>
      <c r="AA13" s="91"/>
      <c r="AB13" s="91"/>
      <c r="AC13" s="92"/>
      <c r="AD13" s="90" t="s">
        <v>19</v>
      </c>
      <c r="AE13" s="91"/>
      <c r="AF13" s="91"/>
      <c r="AG13" s="91"/>
      <c r="AH13" s="91"/>
      <c r="AI13" s="91"/>
      <c r="AJ13" s="92"/>
      <c r="AK13" s="90"/>
      <c r="AL13" s="91"/>
      <c r="AM13" s="91"/>
      <c r="AN13" s="91"/>
      <c r="AO13" s="91"/>
      <c r="AP13" s="91"/>
      <c r="AQ13" s="92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62"/>
      <c r="BV13" s="28"/>
      <c r="BW13" s="28"/>
      <c r="BX13" s="28"/>
      <c r="BY13" s="28"/>
      <c r="BZ13" s="28"/>
      <c r="CA13" s="28"/>
      <c r="CB13" s="28"/>
      <c r="CC13" s="28"/>
    </row>
    <row r="14" spans="2:73" s="6" customFormat="1" ht="18" customHeight="1">
      <c r="B14" s="79"/>
      <c r="C14" s="80" t="s">
        <v>49</v>
      </c>
      <c r="D14" s="80"/>
      <c r="E14" s="80"/>
      <c r="F14" s="80"/>
      <c r="G14" s="81"/>
      <c r="H14" s="128">
        <v>8</v>
      </c>
      <c r="I14" s="128"/>
      <c r="J14" s="128"/>
      <c r="K14" s="67" t="s">
        <v>50</v>
      </c>
      <c r="L14" s="80"/>
      <c r="M14" s="80"/>
      <c r="N14" s="80"/>
      <c r="O14" s="80"/>
      <c r="P14" s="82" t="s">
        <v>51</v>
      </c>
      <c r="Q14" s="83"/>
      <c r="R14" s="83"/>
      <c r="S14" s="83"/>
      <c r="T14" s="83"/>
      <c r="U14" s="83"/>
      <c r="V14" s="84"/>
      <c r="W14" s="82"/>
      <c r="X14" s="83"/>
      <c r="Y14" s="83"/>
      <c r="Z14" s="83"/>
      <c r="AA14" s="83"/>
      <c r="AB14" s="83"/>
      <c r="AC14" s="84"/>
      <c r="AD14" s="82"/>
      <c r="AE14" s="83"/>
      <c r="AF14" s="83"/>
      <c r="AG14" s="83"/>
      <c r="AH14" s="83"/>
      <c r="AI14" s="83"/>
      <c r="AJ14" s="84"/>
      <c r="AK14" s="82" t="s">
        <v>51</v>
      </c>
      <c r="AL14" s="83"/>
      <c r="AM14" s="83"/>
      <c r="AN14" s="83"/>
      <c r="AO14" s="83"/>
      <c r="AP14" s="83"/>
      <c r="AQ14" s="84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62"/>
    </row>
    <row r="15" spans="3:73" s="6" customFormat="1" ht="18" customHeight="1">
      <c r="C15" s="6" t="s">
        <v>52</v>
      </c>
      <c r="I15" s="15"/>
      <c r="BU15" s="31"/>
    </row>
    <row r="16" spans="4:73" s="6" customFormat="1" ht="18" customHeight="1">
      <c r="D16" s="93" t="s">
        <v>53</v>
      </c>
      <c r="I16" s="15"/>
      <c r="BU16" s="31"/>
    </row>
    <row r="17" spans="4:73" s="6" customFormat="1" ht="18" customHeight="1">
      <c r="D17" s="93"/>
      <c r="I17" s="15"/>
      <c r="BU17" s="31"/>
    </row>
    <row r="18" spans="1:81" s="6" customFormat="1" ht="18" customHeight="1">
      <c r="A18" s="101" t="s">
        <v>55</v>
      </c>
      <c r="B18" s="14"/>
      <c r="C18" s="14"/>
      <c r="D18" s="14"/>
      <c r="E18" s="14"/>
      <c r="P18" s="16">
        <v>1</v>
      </c>
      <c r="Q18" s="17">
        <v>2</v>
      </c>
      <c r="R18" s="17">
        <v>3</v>
      </c>
      <c r="S18" s="17">
        <v>4</v>
      </c>
      <c r="T18" s="17">
        <v>5</v>
      </c>
      <c r="U18" s="17">
        <v>6</v>
      </c>
      <c r="V18" s="18">
        <v>7</v>
      </c>
      <c r="W18" s="16">
        <v>8</v>
      </c>
      <c r="X18" s="17">
        <v>9</v>
      </c>
      <c r="Y18" s="17">
        <v>10</v>
      </c>
      <c r="Z18" s="17">
        <v>11</v>
      </c>
      <c r="AA18" s="17">
        <v>12</v>
      </c>
      <c r="AB18" s="17">
        <v>13</v>
      </c>
      <c r="AC18" s="18">
        <v>14</v>
      </c>
      <c r="AD18" s="16">
        <v>15</v>
      </c>
      <c r="AE18" s="17">
        <v>16</v>
      </c>
      <c r="AF18" s="17">
        <v>17</v>
      </c>
      <c r="AG18" s="17">
        <v>18</v>
      </c>
      <c r="AH18" s="17">
        <v>19</v>
      </c>
      <c r="AI18" s="17">
        <v>20</v>
      </c>
      <c r="AJ18" s="18">
        <v>21</v>
      </c>
      <c r="AK18" s="16">
        <v>22</v>
      </c>
      <c r="AL18" s="17">
        <v>23</v>
      </c>
      <c r="AM18" s="17">
        <v>24</v>
      </c>
      <c r="AN18" s="17">
        <v>25</v>
      </c>
      <c r="AO18" s="17">
        <v>26</v>
      </c>
      <c r="AP18" s="17">
        <v>27</v>
      </c>
      <c r="AQ18" s="18">
        <v>28</v>
      </c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62"/>
      <c r="BV18" s="28"/>
      <c r="BW18" s="28"/>
      <c r="BX18" s="28"/>
      <c r="BY18" s="28"/>
      <c r="BZ18" s="28"/>
      <c r="CA18" s="28"/>
      <c r="CB18" s="28"/>
      <c r="CC18" s="28"/>
    </row>
    <row r="19" spans="2:81" s="6" customFormat="1" ht="18" customHeight="1">
      <c r="B19" s="85"/>
      <c r="C19" s="86" t="str">
        <f>C13</f>
        <v>PTX</v>
      </c>
      <c r="D19" s="86"/>
      <c r="E19" s="86"/>
      <c r="F19" s="86"/>
      <c r="G19" s="87" t="s">
        <v>10</v>
      </c>
      <c r="H19" s="124">
        <v>80</v>
      </c>
      <c r="I19" s="124"/>
      <c r="J19" s="124"/>
      <c r="K19" s="88" t="s">
        <v>11</v>
      </c>
      <c r="L19" s="86"/>
      <c r="M19" s="86"/>
      <c r="N19" s="86"/>
      <c r="O19" s="89"/>
      <c r="P19" s="90" t="s">
        <v>19</v>
      </c>
      <c r="Q19" s="91"/>
      <c r="R19" s="91"/>
      <c r="S19" s="91"/>
      <c r="T19" s="91"/>
      <c r="U19" s="91"/>
      <c r="V19" s="92"/>
      <c r="W19" s="90" t="s">
        <v>19</v>
      </c>
      <c r="X19" s="91"/>
      <c r="Y19" s="91"/>
      <c r="Z19" s="91"/>
      <c r="AA19" s="91"/>
      <c r="AB19" s="91"/>
      <c r="AC19" s="92"/>
      <c r="AD19" s="90" t="s">
        <v>19</v>
      </c>
      <c r="AE19" s="91"/>
      <c r="AF19" s="91"/>
      <c r="AG19" s="91"/>
      <c r="AH19" s="91"/>
      <c r="AI19" s="91"/>
      <c r="AJ19" s="92"/>
      <c r="AK19" s="90"/>
      <c r="AL19" s="91"/>
      <c r="AM19" s="91"/>
      <c r="AN19" s="91"/>
      <c r="AO19" s="91"/>
      <c r="AP19" s="91"/>
      <c r="AQ19" s="92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62"/>
      <c r="BV19" s="28"/>
      <c r="BW19" s="28"/>
      <c r="BX19" s="28"/>
      <c r="BY19" s="28"/>
      <c r="BZ19" s="28"/>
      <c r="CA19" s="28"/>
      <c r="CB19" s="28"/>
      <c r="CC19" s="28"/>
    </row>
    <row r="20" spans="2:73" s="6" customFormat="1" ht="18" customHeight="1">
      <c r="B20" s="79"/>
      <c r="C20" s="80" t="s">
        <v>49</v>
      </c>
      <c r="D20" s="80"/>
      <c r="E20" s="80"/>
      <c r="F20" s="80"/>
      <c r="G20" s="81"/>
      <c r="H20" s="128">
        <v>6</v>
      </c>
      <c r="I20" s="128"/>
      <c r="J20" s="128"/>
      <c r="K20" s="67" t="s">
        <v>50</v>
      </c>
      <c r="L20" s="80"/>
      <c r="M20" s="80"/>
      <c r="N20" s="80"/>
      <c r="O20" s="80"/>
      <c r="P20" s="82"/>
      <c r="Q20" s="83"/>
      <c r="R20" s="83"/>
      <c r="S20" s="83"/>
      <c r="T20" s="83"/>
      <c r="U20" s="83"/>
      <c r="V20" s="84"/>
      <c r="W20" s="82"/>
      <c r="X20" s="83"/>
      <c r="Y20" s="83"/>
      <c r="Z20" s="83"/>
      <c r="AA20" s="83"/>
      <c r="AB20" s="83"/>
      <c r="AC20" s="84"/>
      <c r="AD20" s="82" t="s">
        <v>19</v>
      </c>
      <c r="AE20" s="83"/>
      <c r="AF20" s="83"/>
      <c r="AG20" s="83"/>
      <c r="AH20" s="83"/>
      <c r="AI20" s="83"/>
      <c r="AJ20" s="84"/>
      <c r="AK20" s="82"/>
      <c r="AL20" s="83"/>
      <c r="AM20" s="83"/>
      <c r="AN20" s="83"/>
      <c r="AO20" s="83"/>
      <c r="AP20" s="83"/>
      <c r="AQ20" s="84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62"/>
    </row>
    <row r="21" spans="3:73" s="6" customFormat="1" ht="18" customHeight="1">
      <c r="C21" s="6" t="s">
        <v>52</v>
      </c>
      <c r="I21" s="15"/>
      <c r="BU21" s="31"/>
    </row>
    <row r="22" spans="4:73" s="6" customFormat="1" ht="18" customHeight="1">
      <c r="D22" s="93" t="s">
        <v>74</v>
      </c>
      <c r="I22" s="15"/>
      <c r="AG22" s="6" t="s">
        <v>69</v>
      </c>
      <c r="BU22" s="31"/>
    </row>
    <row r="23" spans="4:73" s="6" customFormat="1" ht="18" customHeight="1">
      <c r="D23" s="93"/>
      <c r="I23" s="15"/>
      <c r="AG23" s="7" t="s">
        <v>70</v>
      </c>
      <c r="BU23" s="31"/>
    </row>
    <row r="24" spans="35:80" ht="18" customHeight="1">
      <c r="AI24" s="6"/>
      <c r="AJ24" s="6"/>
      <c r="AK24" s="6"/>
      <c r="AL24" s="6"/>
      <c r="AM24" s="6"/>
      <c r="AN24" s="6"/>
      <c r="AO24" s="6"/>
      <c r="AP24" s="6"/>
      <c r="BV24" s="29"/>
      <c r="BW24" s="6"/>
      <c r="BX24" s="6"/>
      <c r="BY24" s="6"/>
      <c r="BZ24" s="6"/>
      <c r="CA24" s="6"/>
      <c r="CB24" s="6"/>
    </row>
    <row r="25" spans="1:80" ht="18" customHeight="1">
      <c r="A25" s="8"/>
      <c r="B25" s="80"/>
      <c r="C25" s="80"/>
      <c r="D25" s="80"/>
      <c r="E25" s="99"/>
      <c r="F25" s="126">
        <v>1</v>
      </c>
      <c r="G25" s="126"/>
      <c r="H25" s="126"/>
      <c r="I25" s="126"/>
      <c r="J25" s="126">
        <v>0.9</v>
      </c>
      <c r="K25" s="126"/>
      <c r="L25" s="126"/>
      <c r="M25" s="126"/>
      <c r="N25" s="126">
        <v>0.8</v>
      </c>
      <c r="O25" s="126"/>
      <c r="P25" s="126"/>
      <c r="Q25" s="126"/>
      <c r="R25" s="126">
        <v>0.7</v>
      </c>
      <c r="S25" s="126"/>
      <c r="T25" s="126"/>
      <c r="U25" s="126"/>
      <c r="V25" s="126">
        <v>0.6</v>
      </c>
      <c r="W25" s="126"/>
      <c r="X25" s="126"/>
      <c r="Y25" s="126"/>
      <c r="Z25" s="126">
        <v>0.5</v>
      </c>
      <c r="AA25" s="126"/>
      <c r="AB25" s="126"/>
      <c r="AC25" s="126"/>
      <c r="AG25" s="5" t="s">
        <v>85</v>
      </c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5"/>
      <c r="BV25" s="6"/>
      <c r="BW25" s="6"/>
      <c r="BX25" s="6"/>
      <c r="BY25" s="6"/>
      <c r="BZ25" s="6"/>
      <c r="CA25" s="6"/>
      <c r="CB25" s="6"/>
    </row>
    <row r="26" spans="1:80" ht="18" customHeight="1">
      <c r="A26" s="8"/>
      <c r="B26" s="123" t="str">
        <f>C13</f>
        <v>PTX</v>
      </c>
      <c r="C26" s="124"/>
      <c r="D26" s="124"/>
      <c r="E26" s="125"/>
      <c r="F26" s="117">
        <f>ROUND(H13*AN7,0)</f>
        <v>135</v>
      </c>
      <c r="G26" s="117"/>
      <c r="H26" s="117"/>
      <c r="I26" s="117"/>
      <c r="J26" s="117">
        <f>ROUND(F26*J25,0)</f>
        <v>122</v>
      </c>
      <c r="K26" s="117"/>
      <c r="L26" s="117"/>
      <c r="M26" s="117"/>
      <c r="N26" s="122">
        <f>ROUND(F26*N25,0)</f>
        <v>108</v>
      </c>
      <c r="O26" s="122"/>
      <c r="P26" s="122"/>
      <c r="Q26" s="122"/>
      <c r="R26" s="122">
        <f>ROUND(F26*R25,0)</f>
        <v>95</v>
      </c>
      <c r="S26" s="122"/>
      <c r="T26" s="122"/>
      <c r="U26" s="122"/>
      <c r="V26" s="122">
        <f>ROUND(F26*V25,0)</f>
        <v>81</v>
      </c>
      <c r="W26" s="122"/>
      <c r="X26" s="122"/>
      <c r="Y26" s="122"/>
      <c r="Z26" s="122">
        <f>ROUND(F26*Z25,0)</f>
        <v>68</v>
      </c>
      <c r="AA26" s="122"/>
      <c r="AB26" s="122"/>
      <c r="AC26" s="122"/>
      <c r="AE26" s="7"/>
      <c r="AF26" s="7"/>
      <c r="AG26" s="7" t="s">
        <v>86</v>
      </c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5"/>
      <c r="BV26" s="6"/>
      <c r="BW26" s="6"/>
      <c r="BX26" s="6"/>
      <c r="BY26" s="6"/>
      <c r="BZ26" s="6"/>
      <c r="CA26" s="6"/>
      <c r="CB26" s="6"/>
    </row>
    <row r="27" spans="1:80" ht="18" customHeight="1">
      <c r="A27" s="8"/>
      <c r="B27" s="127"/>
      <c r="C27" s="128"/>
      <c r="D27" s="128"/>
      <c r="E27" s="129"/>
      <c r="F27" s="117"/>
      <c r="G27" s="117"/>
      <c r="H27" s="117"/>
      <c r="I27" s="117"/>
      <c r="J27" s="117"/>
      <c r="K27" s="117"/>
      <c r="L27" s="117"/>
      <c r="M27" s="117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E27" s="7"/>
      <c r="AF27" s="7"/>
      <c r="AG27" s="7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5"/>
      <c r="BV27" s="6"/>
      <c r="BW27" s="6"/>
      <c r="BX27" s="6"/>
      <c r="BY27" s="6"/>
      <c r="BZ27" s="6"/>
      <c r="CA27" s="6"/>
      <c r="CB27" s="6"/>
    </row>
    <row r="28" spans="1:73" ht="18" customHeight="1">
      <c r="A28" s="8"/>
      <c r="B28" s="123" t="str">
        <f>C14</f>
        <v>ﾊｰｾﾌﾟﾁﾝ</v>
      </c>
      <c r="C28" s="124"/>
      <c r="D28" s="124"/>
      <c r="E28" s="125"/>
      <c r="F28" s="117">
        <f>ROUND(H14*AN6,0)</f>
        <v>480</v>
      </c>
      <c r="G28" s="117"/>
      <c r="H28" s="117"/>
      <c r="I28" s="117"/>
      <c r="J28" s="117">
        <f>ROUND(F28*J25,0)</f>
        <v>432</v>
      </c>
      <c r="K28" s="117"/>
      <c r="L28" s="117"/>
      <c r="M28" s="117"/>
      <c r="N28" s="117">
        <f>ROUND(F28*N25,0)</f>
        <v>384</v>
      </c>
      <c r="O28" s="117"/>
      <c r="P28" s="117"/>
      <c r="Q28" s="117"/>
      <c r="R28" s="117">
        <f>ROUND(F28*R25,0)</f>
        <v>336</v>
      </c>
      <c r="S28" s="117"/>
      <c r="T28" s="117"/>
      <c r="U28" s="117"/>
      <c r="V28" s="117">
        <f>ROUND(F28*V25,0)</f>
        <v>288</v>
      </c>
      <c r="W28" s="117"/>
      <c r="X28" s="117"/>
      <c r="Y28" s="117"/>
      <c r="Z28" s="117">
        <f>ROUND(F28*Z25,0)</f>
        <v>240</v>
      </c>
      <c r="AA28" s="117"/>
      <c r="AB28" s="117"/>
      <c r="AC28" s="117"/>
      <c r="AE28" s="7"/>
      <c r="AF28" s="7"/>
      <c r="AG28" s="7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  <c r="BM28" s="61"/>
      <c r="BN28" s="61"/>
      <c r="BO28" s="61"/>
      <c r="BP28" s="61"/>
      <c r="BQ28" s="61"/>
      <c r="BR28" s="61"/>
      <c r="BS28" s="61"/>
      <c r="BT28" s="61"/>
      <c r="BU28" s="5"/>
    </row>
    <row r="29" spans="1:73" ht="18" customHeight="1">
      <c r="A29" s="8"/>
      <c r="B29" s="127" t="s">
        <v>54</v>
      </c>
      <c r="C29" s="128"/>
      <c r="D29" s="128"/>
      <c r="E29" s="129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E29" s="7"/>
      <c r="AF29" s="7"/>
      <c r="AG29" s="7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5"/>
    </row>
    <row r="30" spans="1:73" ht="18" customHeight="1">
      <c r="A30" s="8"/>
      <c r="B30" s="123" t="str">
        <f>C20</f>
        <v>ﾊｰｾﾌﾟﾁﾝ</v>
      </c>
      <c r="C30" s="124"/>
      <c r="D30" s="124"/>
      <c r="E30" s="125"/>
      <c r="F30" s="117">
        <f>ROUND(H20*AN6,0)</f>
        <v>360</v>
      </c>
      <c r="G30" s="117"/>
      <c r="H30" s="117"/>
      <c r="I30" s="117"/>
      <c r="J30" s="117">
        <f>ROUND(F30*J25,0)</f>
        <v>324</v>
      </c>
      <c r="K30" s="117"/>
      <c r="L30" s="117"/>
      <c r="M30" s="117"/>
      <c r="N30" s="117">
        <f>ROUND(F30*N25,0)</f>
        <v>288</v>
      </c>
      <c r="O30" s="117"/>
      <c r="P30" s="117"/>
      <c r="Q30" s="117"/>
      <c r="R30" s="117">
        <f>ROUND(F30*R25,0)</f>
        <v>252</v>
      </c>
      <c r="S30" s="117"/>
      <c r="T30" s="117"/>
      <c r="U30" s="117"/>
      <c r="V30" s="117">
        <f>ROUND(F30*V25,0)</f>
        <v>216</v>
      </c>
      <c r="W30" s="117"/>
      <c r="X30" s="117"/>
      <c r="Y30" s="117"/>
      <c r="Z30" s="117">
        <f>ROUND(F30*Z25,0)</f>
        <v>180</v>
      </c>
      <c r="AA30" s="117"/>
      <c r="AB30" s="117"/>
      <c r="AC30" s="117"/>
      <c r="AE30" s="7"/>
      <c r="AF30" s="7"/>
      <c r="AG30" s="7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5"/>
    </row>
    <row r="31" spans="1:73" ht="18" customHeight="1">
      <c r="A31" s="8"/>
      <c r="B31" s="127" t="s">
        <v>55</v>
      </c>
      <c r="C31" s="128"/>
      <c r="D31" s="128"/>
      <c r="E31" s="129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17"/>
      <c r="AE31" s="7"/>
      <c r="AF31" s="7"/>
      <c r="AG31" s="7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5"/>
    </row>
    <row r="32" spans="2:34" ht="18" customHeight="1">
      <c r="B32" s="8"/>
      <c r="C32" s="27"/>
      <c r="D32" s="27"/>
      <c r="E32" s="27"/>
      <c r="F32" s="27"/>
      <c r="G32" s="70"/>
      <c r="H32" s="70"/>
      <c r="I32" s="70"/>
      <c r="J32" s="73"/>
      <c r="K32" s="73"/>
      <c r="L32" s="73"/>
      <c r="M32" s="73"/>
      <c r="N32" s="73"/>
      <c r="O32" s="72"/>
      <c r="P32" s="72"/>
      <c r="Q32" s="72"/>
      <c r="R32" s="72"/>
      <c r="S32" s="72"/>
      <c r="T32" s="72"/>
      <c r="U32" s="72"/>
      <c r="V32" s="72"/>
      <c r="AF32" s="7"/>
      <c r="AG32" s="7"/>
      <c r="AH32" s="7"/>
    </row>
    <row r="33" spans="1:9" ht="18" customHeight="1">
      <c r="A33" s="7" t="s">
        <v>44</v>
      </c>
      <c r="F33" s="1"/>
      <c r="G33" s="1"/>
      <c r="H33" s="1"/>
      <c r="I33" s="2"/>
    </row>
    <row r="34" spans="3:73" ht="18" customHeight="1">
      <c r="C34" s="7"/>
      <c r="D34" s="7"/>
      <c r="E34" s="1"/>
      <c r="F34" s="7"/>
      <c r="G34" s="118"/>
      <c r="H34" s="114"/>
      <c r="I34" s="114"/>
      <c r="J34" s="114"/>
      <c r="K34" s="114"/>
      <c r="L34" s="114"/>
      <c r="M34" s="114"/>
      <c r="N34" s="118"/>
      <c r="O34" s="114"/>
      <c r="P34" s="114"/>
      <c r="Q34" s="114"/>
      <c r="R34" s="114"/>
      <c r="S34" s="114"/>
      <c r="T34" s="114"/>
      <c r="U34" s="118"/>
      <c r="V34" s="114"/>
      <c r="W34" s="114"/>
      <c r="X34" s="114"/>
      <c r="Y34" s="114"/>
      <c r="Z34" s="114"/>
      <c r="AA34" s="114"/>
      <c r="AB34" s="118"/>
      <c r="AC34" s="114"/>
      <c r="AD34" s="114"/>
      <c r="AE34" s="114"/>
      <c r="AF34" s="114"/>
      <c r="AG34" s="114"/>
      <c r="AH34" s="114"/>
      <c r="AI34" s="118"/>
      <c r="AJ34" s="114"/>
      <c r="AK34" s="114"/>
      <c r="AL34" s="114"/>
      <c r="AM34" s="114"/>
      <c r="AN34" s="114"/>
      <c r="AO34" s="114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5"/>
    </row>
    <row r="35" spans="2:73" ht="18" customHeight="1">
      <c r="B35" s="74"/>
      <c r="C35" s="7"/>
      <c r="D35" s="7"/>
      <c r="E35" s="1"/>
      <c r="F35" s="1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114"/>
      <c r="AG35" s="114"/>
      <c r="AH35" s="114"/>
      <c r="AI35" s="114"/>
      <c r="AJ35" s="114"/>
      <c r="AK35" s="114"/>
      <c r="AL35" s="114"/>
      <c r="AM35" s="114"/>
      <c r="AN35" s="114"/>
      <c r="AO35" s="114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5"/>
    </row>
    <row r="36" spans="2:73" ht="18" customHeight="1">
      <c r="B36" s="116" t="str">
        <f>B26</f>
        <v>PTX</v>
      </c>
      <c r="C36" s="116"/>
      <c r="D36" s="116"/>
      <c r="E36" s="116"/>
      <c r="F36" s="116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  <c r="AI36" s="121"/>
      <c r="AJ36" s="114"/>
      <c r="AK36" s="114"/>
      <c r="AL36" s="114"/>
      <c r="AM36" s="114"/>
      <c r="AN36" s="114"/>
      <c r="AO36" s="114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5"/>
    </row>
    <row r="37" spans="2:73" ht="18" customHeight="1">
      <c r="B37" s="116"/>
      <c r="C37" s="116"/>
      <c r="D37" s="116"/>
      <c r="E37" s="116"/>
      <c r="F37" s="116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  <c r="AN37" s="114"/>
      <c r="AO37" s="114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5"/>
    </row>
    <row r="38" spans="2:73" ht="18" customHeight="1">
      <c r="B38" s="116" t="str">
        <f>B28</f>
        <v>ﾊｰｾﾌﾟﾁﾝ</v>
      </c>
      <c r="C38" s="116"/>
      <c r="D38" s="116"/>
      <c r="E38" s="116"/>
      <c r="F38" s="116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  <c r="AH38" s="114"/>
      <c r="AI38" s="121"/>
      <c r="AJ38" s="114"/>
      <c r="AK38" s="114"/>
      <c r="AL38" s="114"/>
      <c r="AM38" s="114"/>
      <c r="AN38" s="114"/>
      <c r="AO38" s="114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/>
      <c r="BT38" s="61"/>
      <c r="BU38" s="5"/>
    </row>
    <row r="39" spans="2:73" ht="18" customHeight="1">
      <c r="B39" s="116"/>
      <c r="C39" s="116"/>
      <c r="D39" s="116"/>
      <c r="E39" s="116"/>
      <c r="F39" s="116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4"/>
      <c r="AA39" s="114"/>
      <c r="AB39" s="114"/>
      <c r="AC39" s="114"/>
      <c r="AD39" s="114"/>
      <c r="AE39" s="114"/>
      <c r="AF39" s="114"/>
      <c r="AG39" s="114"/>
      <c r="AH39" s="114"/>
      <c r="AI39" s="114"/>
      <c r="AJ39" s="114"/>
      <c r="AK39" s="114"/>
      <c r="AL39" s="114"/>
      <c r="AM39" s="114"/>
      <c r="AN39" s="114"/>
      <c r="AO39" s="114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5"/>
    </row>
    <row r="40" spans="2:73" ht="18" customHeight="1">
      <c r="B40" s="116" t="s">
        <v>45</v>
      </c>
      <c r="C40" s="116"/>
      <c r="D40" s="116"/>
      <c r="E40" s="116"/>
      <c r="F40" s="116"/>
      <c r="G40" s="114"/>
      <c r="H40" s="114"/>
      <c r="I40" s="114"/>
      <c r="J40" s="114"/>
      <c r="K40" s="114"/>
      <c r="L40" s="114"/>
      <c r="M40" s="114"/>
      <c r="N40" s="120"/>
      <c r="O40" s="114"/>
      <c r="P40" s="114"/>
      <c r="Q40" s="114"/>
      <c r="R40" s="114"/>
      <c r="S40" s="114"/>
      <c r="T40" s="114"/>
      <c r="U40" s="120"/>
      <c r="V40" s="114"/>
      <c r="W40" s="114"/>
      <c r="X40" s="114"/>
      <c r="Y40" s="114"/>
      <c r="Z40" s="114"/>
      <c r="AA40" s="114"/>
      <c r="AB40" s="114"/>
      <c r="AC40" s="114"/>
      <c r="AD40" s="114"/>
      <c r="AE40" s="114"/>
      <c r="AF40" s="114"/>
      <c r="AG40" s="114"/>
      <c r="AH40" s="114"/>
      <c r="AI40" s="114"/>
      <c r="AJ40" s="114"/>
      <c r="AK40" s="114"/>
      <c r="AL40" s="114"/>
      <c r="AM40" s="114"/>
      <c r="AN40" s="114"/>
      <c r="AO40" s="114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5"/>
    </row>
    <row r="41" spans="2:73" ht="18" customHeight="1">
      <c r="B41" s="116"/>
      <c r="C41" s="116"/>
      <c r="D41" s="116"/>
      <c r="E41" s="116"/>
      <c r="F41" s="116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4"/>
      <c r="AC41" s="114"/>
      <c r="AD41" s="114"/>
      <c r="AE41" s="114"/>
      <c r="AF41" s="114"/>
      <c r="AG41" s="114"/>
      <c r="AH41" s="114"/>
      <c r="AI41" s="114"/>
      <c r="AJ41" s="114"/>
      <c r="AK41" s="114"/>
      <c r="AL41" s="114"/>
      <c r="AM41" s="114"/>
      <c r="AN41" s="114"/>
      <c r="AO41" s="114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5"/>
    </row>
    <row r="42" spans="2:73" ht="18" customHeight="1">
      <c r="B42" s="119" t="s">
        <v>63</v>
      </c>
      <c r="C42" s="116"/>
      <c r="D42" s="116"/>
      <c r="E42" s="116"/>
      <c r="F42" s="116"/>
      <c r="G42" s="120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AD42" s="114"/>
      <c r="AE42" s="114"/>
      <c r="AF42" s="114"/>
      <c r="AG42" s="114"/>
      <c r="AH42" s="114"/>
      <c r="AI42" s="114"/>
      <c r="AJ42" s="114"/>
      <c r="AK42" s="114"/>
      <c r="AL42" s="114"/>
      <c r="AM42" s="114"/>
      <c r="AN42" s="114"/>
      <c r="AO42" s="114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5"/>
    </row>
    <row r="43" spans="2:73" ht="18" customHeight="1">
      <c r="B43" s="116"/>
      <c r="C43" s="116"/>
      <c r="D43" s="116"/>
      <c r="E43" s="116"/>
      <c r="F43" s="116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114"/>
      <c r="Y43" s="114"/>
      <c r="Z43" s="114"/>
      <c r="AA43" s="114"/>
      <c r="AB43" s="114"/>
      <c r="AC43" s="114"/>
      <c r="AD43" s="114"/>
      <c r="AE43" s="114"/>
      <c r="AF43" s="114"/>
      <c r="AG43" s="114"/>
      <c r="AH43" s="114"/>
      <c r="AI43" s="114"/>
      <c r="AJ43" s="114"/>
      <c r="AK43" s="114"/>
      <c r="AL43" s="114"/>
      <c r="AM43" s="114"/>
      <c r="AN43" s="114"/>
      <c r="AO43" s="114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5"/>
    </row>
    <row r="44" spans="1:42" ht="18" customHeight="1">
      <c r="A44" s="1"/>
      <c r="C44" s="30"/>
      <c r="D44" s="30"/>
      <c r="E44" s="30"/>
      <c r="F44" s="30"/>
      <c r="G44" s="30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</row>
    <row r="45" spans="1:42" ht="18" customHeight="1">
      <c r="A45" s="1"/>
      <c r="C45" s="30"/>
      <c r="D45" s="30"/>
      <c r="E45" s="30"/>
      <c r="F45" s="30"/>
      <c r="G45" s="30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</row>
    <row r="46" spans="1:42" ht="18" customHeight="1">
      <c r="A46" s="1"/>
      <c r="C46" s="30"/>
      <c r="D46" s="30"/>
      <c r="E46" s="30"/>
      <c r="F46" s="30"/>
      <c r="G46" s="30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5"/>
    </row>
  </sheetData>
  <sheetProtection/>
  <mergeCells count="68">
    <mergeCell ref="B31:E31"/>
    <mergeCell ref="F26:I27"/>
    <mergeCell ref="B30:E30"/>
    <mergeCell ref="N30:Q31"/>
    <mergeCell ref="AN7:AQ7"/>
    <mergeCell ref="V26:Y27"/>
    <mergeCell ref="Z26:AC27"/>
    <mergeCell ref="V28:Y29"/>
    <mergeCell ref="Z28:AC29"/>
    <mergeCell ref="B29:E29"/>
    <mergeCell ref="H14:J14"/>
    <mergeCell ref="AJ4:AQ4"/>
    <mergeCell ref="J25:M25"/>
    <mergeCell ref="F25:I25"/>
    <mergeCell ref="N25:Q25"/>
    <mergeCell ref="H13:J13"/>
    <mergeCell ref="H19:J19"/>
    <mergeCell ref="H20:J20"/>
    <mergeCell ref="AN5:AQ5"/>
    <mergeCell ref="AN6:AQ6"/>
    <mergeCell ref="B28:E28"/>
    <mergeCell ref="Z25:AC25"/>
    <mergeCell ref="B26:E27"/>
    <mergeCell ref="G36:M37"/>
    <mergeCell ref="N36:T37"/>
    <mergeCell ref="U36:AA37"/>
    <mergeCell ref="R25:U25"/>
    <mergeCell ref="F30:I31"/>
    <mergeCell ref="V25:Y25"/>
    <mergeCell ref="Z30:AC31"/>
    <mergeCell ref="AI34:AO35"/>
    <mergeCell ref="AB36:AH37"/>
    <mergeCell ref="N26:Q27"/>
    <mergeCell ref="R26:U27"/>
    <mergeCell ref="J26:M27"/>
    <mergeCell ref="V30:Y31"/>
    <mergeCell ref="U34:AA35"/>
    <mergeCell ref="J30:M31"/>
    <mergeCell ref="N28:Q29"/>
    <mergeCell ref="R30:U31"/>
    <mergeCell ref="N40:T41"/>
    <mergeCell ref="U40:AA41"/>
    <mergeCell ref="AI36:AO37"/>
    <mergeCell ref="AB40:AH41"/>
    <mergeCell ref="AI40:AO41"/>
    <mergeCell ref="AB38:AH39"/>
    <mergeCell ref="AI38:AO39"/>
    <mergeCell ref="U38:AA39"/>
    <mergeCell ref="AB34:AH35"/>
    <mergeCell ref="G34:M35"/>
    <mergeCell ref="N34:T35"/>
    <mergeCell ref="AB42:AH43"/>
    <mergeCell ref="AI42:AO43"/>
    <mergeCell ref="B40:F41"/>
    <mergeCell ref="G40:M41"/>
    <mergeCell ref="B42:F43"/>
    <mergeCell ref="G42:M43"/>
    <mergeCell ref="N42:T43"/>
    <mergeCell ref="U42:AA43"/>
    <mergeCell ref="AN8:AQ8"/>
    <mergeCell ref="AJ9:AM9"/>
    <mergeCell ref="B38:F39"/>
    <mergeCell ref="G38:M39"/>
    <mergeCell ref="N38:T39"/>
    <mergeCell ref="F28:I29"/>
    <mergeCell ref="J28:M29"/>
    <mergeCell ref="B36:F37"/>
    <mergeCell ref="R28:U29"/>
  </mergeCells>
  <printOptions/>
  <pageMargins left="0.984251968503937" right="0.3937007874015748" top="0.7874015748031497" bottom="0.31496062992125984" header="0.15748031496062992" footer="0.2755905511811024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1">
      <selection activeCell="B1" sqref="B1:B14"/>
    </sheetView>
  </sheetViews>
  <sheetFormatPr defaultColWidth="11.625" defaultRowHeight="24" customHeight="1"/>
  <cols>
    <col min="1" max="1" width="13.50390625" style="13" customWidth="1"/>
    <col min="2" max="2" width="18.375" style="9" customWidth="1"/>
    <col min="3" max="3" width="10.375" style="13" customWidth="1"/>
    <col min="4" max="4" width="10.75390625" style="10" customWidth="1"/>
    <col min="5" max="5" width="68.125" style="8" customWidth="1"/>
    <col min="6" max="16384" width="11.625" style="8" customWidth="1"/>
  </cols>
  <sheetData>
    <row r="1" spans="1:3" ht="20.25" customHeight="1">
      <c r="A1" s="13" t="s">
        <v>25</v>
      </c>
      <c r="B1" s="9" t="s">
        <v>81</v>
      </c>
      <c r="C1" s="12"/>
    </row>
    <row r="2" spans="1:2" ht="20.25" customHeight="1" thickBot="1">
      <c r="A2" s="13" t="s">
        <v>26</v>
      </c>
      <c r="B2" s="9" t="s">
        <v>82</v>
      </c>
    </row>
    <row r="3" spans="1:4" ht="20.25" customHeight="1" thickBot="1">
      <c r="A3" s="13" t="s">
        <v>2</v>
      </c>
      <c r="B3" s="9" t="s">
        <v>83</v>
      </c>
      <c r="C3" s="12"/>
      <c r="D3" s="63"/>
    </row>
    <row r="4" spans="1:4" ht="20.25" customHeight="1">
      <c r="A4" s="13" t="s">
        <v>3</v>
      </c>
      <c r="B4" s="10">
        <v>20090</v>
      </c>
      <c r="C4" s="20"/>
      <c r="D4" s="95"/>
    </row>
    <row r="5" spans="1:4" ht="20.25" customHeight="1">
      <c r="A5" s="13" t="s">
        <v>12</v>
      </c>
      <c r="B5" s="10" t="s">
        <v>31</v>
      </c>
      <c r="C5" s="20"/>
      <c r="D5" s="95"/>
    </row>
    <row r="6" spans="1:4" ht="20.25" customHeight="1">
      <c r="A6" s="13" t="s">
        <v>13</v>
      </c>
      <c r="B6" s="9" t="s">
        <v>84</v>
      </c>
      <c r="C6" s="20"/>
      <c r="D6" s="95"/>
    </row>
    <row r="7" spans="1:4" ht="20.25" customHeight="1">
      <c r="A7" s="11" t="s">
        <v>7</v>
      </c>
      <c r="B7" s="9" t="s">
        <v>9</v>
      </c>
      <c r="C7" s="20"/>
      <c r="D7" s="95"/>
    </row>
    <row r="8" spans="1:4" ht="20.25" customHeight="1">
      <c r="A8" s="13" t="s">
        <v>27</v>
      </c>
      <c r="B8" s="10">
        <v>43922</v>
      </c>
      <c r="C8" s="20"/>
      <c r="D8" s="95"/>
    </row>
    <row r="9" spans="1:5" ht="20.25" customHeight="1">
      <c r="A9" s="13" t="s">
        <v>28</v>
      </c>
      <c r="B9" s="9">
        <f>ROUNDDOWN((B8-B4)/365.25,1)</f>
        <v>65.2</v>
      </c>
      <c r="C9" s="20"/>
      <c r="D9" s="95"/>
      <c r="E9" s="94"/>
    </row>
    <row r="10" spans="1:5" ht="20.25" customHeight="1">
      <c r="A10" s="13" t="s">
        <v>4</v>
      </c>
      <c r="B10" s="9">
        <v>170</v>
      </c>
      <c r="C10" s="20"/>
      <c r="D10" s="95"/>
      <c r="E10" s="94"/>
    </row>
    <row r="11" spans="1:5" ht="20.25" customHeight="1">
      <c r="A11" s="13" t="s">
        <v>5</v>
      </c>
      <c r="B11" s="9">
        <v>60</v>
      </c>
      <c r="C11" s="20"/>
      <c r="E11" s="9"/>
    </row>
    <row r="12" spans="1:3" ht="20.25" customHeight="1">
      <c r="A12" s="13" t="s">
        <v>6</v>
      </c>
      <c r="B12" s="9">
        <f>ROUND(B10^0.725*B11^0.425*0.007184,2)</f>
        <v>1.69</v>
      </c>
      <c r="C12" s="20"/>
    </row>
    <row r="13" spans="1:3" ht="20.25" customHeight="1">
      <c r="A13" s="13" t="s">
        <v>29</v>
      </c>
      <c r="B13" s="9">
        <v>1</v>
      </c>
      <c r="C13" s="20"/>
    </row>
    <row r="14" spans="1:3" ht="20.25" customHeight="1">
      <c r="A14" s="13" t="s">
        <v>30</v>
      </c>
      <c r="B14" s="9">
        <f>IF(B5="男",ROUNDDOWN(194*B13^-1.094*B9^-0.287,1),ROUNDDOWN(194*B13^-1.094*B9^-0.287*0.739,1))</f>
        <v>58.4</v>
      </c>
      <c r="C14" s="20"/>
    </row>
    <row r="15" ht="20.25" customHeight="1">
      <c r="E15" s="96"/>
    </row>
    <row r="16" ht="24" customHeight="1">
      <c r="E16" s="96"/>
    </row>
    <row r="17" ht="24" customHeight="1">
      <c r="E17" s="96"/>
    </row>
    <row r="18" ht="24" customHeight="1">
      <c r="E18" s="96"/>
    </row>
    <row r="19" ht="24" customHeight="1">
      <c r="E19" s="94"/>
    </row>
    <row r="20" ht="24" customHeight="1">
      <c r="E20" s="96"/>
    </row>
    <row r="21" ht="24" customHeight="1">
      <c r="E21" s="96"/>
    </row>
    <row r="22" ht="24" customHeight="1">
      <c r="E22" s="96"/>
    </row>
    <row r="23" ht="24" customHeight="1">
      <c r="E23" s="96"/>
    </row>
    <row r="24" ht="24" customHeight="1">
      <c r="E24" s="94"/>
    </row>
    <row r="30" ht="24" customHeight="1">
      <c r="A30" s="13" t="s">
        <v>31</v>
      </c>
    </row>
    <row r="31" ht="24" customHeight="1">
      <c r="A31" s="13" t="s">
        <v>32</v>
      </c>
    </row>
    <row r="33" ht="24" customHeight="1">
      <c r="A33" s="13" t="s">
        <v>9</v>
      </c>
    </row>
    <row r="34" ht="24" customHeight="1">
      <c r="A34" s="13" t="s">
        <v>8</v>
      </c>
    </row>
  </sheetData>
  <sheetProtection/>
  <dataValidations count="2">
    <dataValidation type="list" allowBlank="1" showInputMessage="1" showErrorMessage="1" sqref="B5">
      <formula1>$A$29:$A$30</formula1>
    </dataValidation>
    <dataValidation type="list" allowBlank="1" showInputMessage="1" showErrorMessage="1" sqref="B7">
      <formula1>$A$32:$A$33</formula1>
    </dataValidation>
  </dataValidations>
  <printOptions/>
  <pageMargins left="0.75" right="0.75" top="1" bottom="1" header="0.512" footer="0.512"/>
  <pageSetup horizontalDpi="180" verticalDpi="18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Q71"/>
  <sheetViews>
    <sheetView zoomScalePageLayoutView="0" workbookViewId="0" topLeftCell="A1">
      <selection activeCell="AA52" sqref="AA52"/>
    </sheetView>
  </sheetViews>
  <sheetFormatPr defaultColWidth="9.00390625" defaultRowHeight="12" customHeight="1"/>
  <cols>
    <col min="1" max="1" width="4.75390625" style="25" customWidth="1"/>
    <col min="2" max="2" width="14.375" style="3" customWidth="1"/>
    <col min="3" max="3" width="5.75390625" style="3" customWidth="1"/>
    <col min="4" max="4" width="9.875" style="3" customWidth="1"/>
    <col min="5" max="5" width="15.50390625" style="4" customWidth="1"/>
    <col min="6" max="6" width="4.25390625" style="32" customWidth="1"/>
    <col min="7" max="7" width="2.375" style="4" customWidth="1"/>
    <col min="8" max="9" width="15.00390625" style="3" customWidth="1"/>
    <col min="10" max="10" width="4.25390625" style="4" customWidth="1"/>
    <col min="11" max="11" width="2.875" style="4" customWidth="1"/>
    <col min="12" max="12" width="3.75390625" style="4" customWidth="1"/>
    <col min="13" max="13" width="7.50390625" style="23" customWidth="1"/>
    <col min="14" max="14" width="6.25390625" style="25" customWidth="1"/>
    <col min="15" max="15" width="3.00390625" style="32" customWidth="1"/>
    <col min="16" max="16" width="15.00390625" style="32" customWidth="1"/>
    <col min="17" max="17" width="3.625" style="23" customWidth="1"/>
    <col min="18" max="18" width="17.50390625" style="3" customWidth="1"/>
    <col min="19" max="19" width="18.25390625" style="3" customWidth="1"/>
    <col min="20" max="16384" width="9.00390625" style="3" customWidth="1"/>
  </cols>
  <sheetData>
    <row r="1" spans="2:17" ht="15" customHeight="1">
      <c r="B1" s="38"/>
      <c r="C1" s="38"/>
      <c r="D1" s="38"/>
      <c r="E1" s="37"/>
      <c r="F1" s="36"/>
      <c r="G1" s="37"/>
      <c r="H1" s="38"/>
      <c r="I1" s="38"/>
      <c r="J1" s="38"/>
      <c r="K1" s="37"/>
      <c r="L1" s="38"/>
      <c r="M1" s="37"/>
      <c r="N1" s="26"/>
      <c r="O1" s="36"/>
      <c r="P1" s="36"/>
      <c r="Q1" s="37"/>
    </row>
    <row r="2" spans="2:17" ht="15" customHeight="1">
      <c r="B2" s="38"/>
      <c r="C2" s="38"/>
      <c r="D2" s="38"/>
      <c r="E2" s="37"/>
      <c r="F2" s="36"/>
      <c r="G2" s="37"/>
      <c r="H2" s="38"/>
      <c r="I2" s="48" t="str">
        <f>'患者情報'!B1</f>
        <v>100000-0</v>
      </c>
      <c r="J2" s="49"/>
      <c r="K2" s="49"/>
      <c r="L2" s="38"/>
      <c r="M2" s="38"/>
      <c r="O2" s="36"/>
      <c r="P2" s="39"/>
      <c r="Q2" s="40"/>
    </row>
    <row r="3" spans="2:17" ht="15" customHeight="1">
      <c r="B3" s="38"/>
      <c r="C3" s="38"/>
      <c r="D3" s="43"/>
      <c r="E3" s="37"/>
      <c r="F3" s="36"/>
      <c r="G3" s="37"/>
      <c r="H3" s="38"/>
      <c r="I3" s="48" t="str">
        <f>'患者情報'!B2</f>
        <v>オオズ　タロウ</v>
      </c>
      <c r="J3" s="49"/>
      <c r="K3" s="49"/>
      <c r="L3" s="38"/>
      <c r="M3" s="38"/>
      <c r="O3" s="36"/>
      <c r="P3" s="39"/>
      <c r="Q3" s="40"/>
    </row>
    <row r="4" spans="2:17" ht="24" customHeight="1" thickBot="1">
      <c r="B4" s="38"/>
      <c r="C4" s="44"/>
      <c r="D4" s="38"/>
      <c r="E4" s="37"/>
      <c r="F4" s="36"/>
      <c r="G4" s="37"/>
      <c r="H4" s="38"/>
      <c r="I4" s="50" t="str">
        <f>'患者情報'!B3</f>
        <v>大洲　太郎</v>
      </c>
      <c r="J4" s="51"/>
      <c r="K4" s="51"/>
      <c r="L4" s="38"/>
      <c r="M4" s="38"/>
      <c r="O4" s="36"/>
      <c r="P4" s="41"/>
      <c r="Q4" s="40"/>
    </row>
    <row r="5" spans="2:17" ht="21.75" customHeight="1" thickBot="1" thickTop="1">
      <c r="B5" s="38"/>
      <c r="C5" s="38"/>
      <c r="D5" s="38"/>
      <c r="E5" s="37"/>
      <c r="F5" s="36"/>
      <c r="G5" s="37"/>
      <c r="H5" s="38"/>
      <c r="I5" s="131">
        <f>'患者情報'!B4</f>
        <v>20090</v>
      </c>
      <c r="J5" s="131"/>
      <c r="K5" s="52" t="str">
        <f>'患者情報'!B5</f>
        <v>男</v>
      </c>
      <c r="L5" s="53">
        <f>'患者情報'!B9</f>
        <v>65.2</v>
      </c>
      <c r="M5" s="71" t="s">
        <v>18</v>
      </c>
      <c r="O5" s="36"/>
      <c r="P5" s="60" t="s">
        <v>14</v>
      </c>
      <c r="Q5" s="42"/>
    </row>
    <row r="6" spans="2:17" ht="21.75" customHeight="1" thickTop="1">
      <c r="B6" s="38"/>
      <c r="C6" s="38"/>
      <c r="D6" s="38"/>
      <c r="E6" s="37"/>
      <c r="F6" s="36"/>
      <c r="G6" s="37"/>
      <c r="H6" s="38"/>
      <c r="I6" s="48" t="str">
        <f>'患者情報'!B6</f>
        <v>内科　Dr.</v>
      </c>
      <c r="J6" s="49"/>
      <c r="K6" s="49"/>
      <c r="L6" s="38"/>
      <c r="M6" s="38"/>
      <c r="O6" s="36"/>
      <c r="P6" s="132">
        <v>43922</v>
      </c>
      <c r="Q6" s="42"/>
    </row>
    <row r="7" spans="2:17" ht="21.75" customHeight="1" thickBot="1">
      <c r="B7" s="38"/>
      <c r="C7" s="38"/>
      <c r="D7" s="45"/>
      <c r="E7" s="37"/>
      <c r="F7" s="36"/>
      <c r="G7" s="37"/>
      <c r="H7" s="54"/>
      <c r="I7" s="134">
        <f>P6</f>
        <v>43922</v>
      </c>
      <c r="J7" s="134"/>
      <c r="K7" s="134"/>
      <c r="L7" s="38"/>
      <c r="M7" s="38"/>
      <c r="O7" s="36"/>
      <c r="P7" s="133"/>
      <c r="Q7" s="42"/>
    </row>
    <row r="8" spans="2:17" ht="12.75" customHeight="1" thickTop="1">
      <c r="B8" s="38"/>
      <c r="D8" s="46"/>
      <c r="E8" s="37"/>
      <c r="F8" s="36"/>
      <c r="G8" s="37"/>
      <c r="H8" s="23"/>
      <c r="I8" s="110"/>
      <c r="J8" s="111"/>
      <c r="K8" s="111"/>
      <c r="L8" s="112"/>
      <c r="M8" s="42"/>
      <c r="O8" s="36"/>
      <c r="P8" s="36"/>
      <c r="Q8" s="42"/>
    </row>
    <row r="9" spans="2:17" ht="12" customHeight="1">
      <c r="B9" s="38"/>
      <c r="C9" s="135"/>
      <c r="D9" s="135"/>
      <c r="E9" s="37"/>
      <c r="F9" s="36"/>
      <c r="G9" s="37"/>
      <c r="H9" s="136"/>
      <c r="I9" s="113" t="s">
        <v>80</v>
      </c>
      <c r="J9" s="37"/>
      <c r="K9" s="37"/>
      <c r="L9" s="37"/>
      <c r="M9" s="42"/>
      <c r="O9" s="35"/>
      <c r="P9" s="35"/>
      <c r="Q9" s="33"/>
    </row>
    <row r="10" spans="2:17" ht="12" customHeight="1">
      <c r="B10" s="38"/>
      <c r="C10" s="135"/>
      <c r="D10" s="135"/>
      <c r="E10" s="37"/>
      <c r="F10" s="36"/>
      <c r="G10" s="37"/>
      <c r="H10" s="136"/>
      <c r="I10" s="38"/>
      <c r="J10" s="37"/>
      <c r="K10" s="37"/>
      <c r="L10" s="37"/>
      <c r="M10" s="42"/>
      <c r="P10" s="22"/>
      <c r="Q10" s="32"/>
    </row>
    <row r="11" spans="2:17" ht="12" customHeight="1">
      <c r="B11" s="38"/>
      <c r="C11" s="135"/>
      <c r="D11" s="135"/>
      <c r="E11" s="37"/>
      <c r="F11" s="36"/>
      <c r="G11" s="37"/>
      <c r="H11" s="136"/>
      <c r="I11" s="38"/>
      <c r="J11" s="37"/>
      <c r="K11" s="37"/>
      <c r="L11" s="37"/>
      <c r="M11" s="42"/>
      <c r="P11" s="22"/>
      <c r="Q11" s="32"/>
    </row>
    <row r="12" spans="2:17" ht="12" customHeight="1">
      <c r="B12" s="38"/>
      <c r="C12" s="135"/>
      <c r="D12" s="135"/>
      <c r="E12" s="37"/>
      <c r="F12" s="36"/>
      <c r="G12" s="37"/>
      <c r="H12" s="136"/>
      <c r="I12" s="38"/>
      <c r="J12" s="37"/>
      <c r="K12" s="37"/>
      <c r="L12" s="37"/>
      <c r="M12" s="42"/>
      <c r="P12" s="22"/>
      <c r="Q12" s="32"/>
    </row>
    <row r="13" spans="2:17" ht="12" customHeight="1">
      <c r="B13" s="38"/>
      <c r="C13" s="38"/>
      <c r="D13" s="38"/>
      <c r="E13" s="37"/>
      <c r="F13" s="36"/>
      <c r="G13" s="37"/>
      <c r="H13" s="38"/>
      <c r="I13" s="38"/>
      <c r="J13" s="37"/>
      <c r="K13" s="37"/>
      <c r="L13" s="37"/>
      <c r="M13" s="42"/>
      <c r="P13" s="22"/>
      <c r="Q13" s="32"/>
    </row>
    <row r="14" spans="2:17" ht="12" customHeight="1">
      <c r="B14" s="38"/>
      <c r="C14" s="38"/>
      <c r="D14" s="38"/>
      <c r="E14" s="37"/>
      <c r="F14" s="36"/>
      <c r="G14" s="37"/>
      <c r="H14" s="38"/>
      <c r="I14" s="38"/>
      <c r="J14" s="37"/>
      <c r="K14" s="37"/>
      <c r="L14" s="37"/>
      <c r="M14" s="42"/>
      <c r="P14" s="22"/>
      <c r="Q14" s="32"/>
    </row>
    <row r="15" spans="2:17" ht="12" customHeight="1">
      <c r="B15" s="38"/>
      <c r="C15" s="38"/>
      <c r="D15" s="38"/>
      <c r="E15" s="59" t="s">
        <v>0</v>
      </c>
      <c r="F15" s="36"/>
      <c r="G15" s="37"/>
      <c r="H15" s="38"/>
      <c r="I15" s="56" t="s">
        <v>41</v>
      </c>
      <c r="J15" s="37"/>
      <c r="K15" s="37"/>
      <c r="L15" s="37"/>
      <c r="M15" s="42"/>
      <c r="P15" s="22"/>
      <c r="Q15" s="32"/>
    </row>
    <row r="16" spans="2:17" ht="12" customHeight="1">
      <c r="B16" s="38"/>
      <c r="C16" s="38"/>
      <c r="D16" s="42"/>
      <c r="E16" s="59"/>
      <c r="F16" s="59"/>
      <c r="G16" s="58"/>
      <c r="H16" s="55"/>
      <c r="I16" s="56"/>
      <c r="J16" s="58"/>
      <c r="K16" s="58"/>
      <c r="L16" s="57"/>
      <c r="M16" s="42"/>
      <c r="O16" s="35"/>
      <c r="P16" s="34"/>
      <c r="Q16" s="25"/>
    </row>
    <row r="17" spans="2:17" ht="23.25" customHeight="1">
      <c r="B17" s="38"/>
      <c r="C17" s="38"/>
      <c r="D17" s="107" t="s">
        <v>33</v>
      </c>
      <c r="E17" s="58"/>
      <c r="F17" s="59"/>
      <c r="G17" s="58"/>
      <c r="H17" s="56"/>
      <c r="I17" s="56"/>
      <c r="J17" s="58"/>
      <c r="K17" s="58"/>
      <c r="L17" s="57"/>
      <c r="M17" s="42"/>
      <c r="P17" s="22"/>
      <c r="Q17" s="4"/>
    </row>
    <row r="18" spans="2:17" ht="0.75" customHeight="1">
      <c r="B18" s="38"/>
      <c r="C18" s="38"/>
      <c r="D18" s="65"/>
      <c r="E18" s="37"/>
      <c r="F18" s="36"/>
      <c r="G18" s="37"/>
      <c r="H18" s="56"/>
      <c r="I18" s="56"/>
      <c r="J18" s="37"/>
      <c r="K18" s="58"/>
      <c r="L18" s="57"/>
      <c r="M18" s="58"/>
      <c r="P18" s="22"/>
      <c r="Q18" s="4"/>
    </row>
    <row r="19" spans="2:17" ht="12" customHeight="1">
      <c r="B19" s="38"/>
      <c r="C19" s="38"/>
      <c r="D19" s="42"/>
      <c r="E19" s="37"/>
      <c r="F19" s="36"/>
      <c r="G19" s="37"/>
      <c r="H19" s="38"/>
      <c r="I19" s="56"/>
      <c r="J19" s="37"/>
      <c r="K19" s="37"/>
      <c r="L19" s="57"/>
      <c r="M19" s="42"/>
      <c r="P19" s="22"/>
      <c r="Q19" s="4"/>
    </row>
    <row r="20" spans="2:17" ht="18" customHeight="1">
      <c r="B20" s="38"/>
      <c r="C20" s="38"/>
      <c r="D20" s="108" t="s">
        <v>59</v>
      </c>
      <c r="E20" s="109" t="s">
        <v>79</v>
      </c>
      <c r="F20" s="68"/>
      <c r="G20" s="69"/>
      <c r="H20" s="38"/>
      <c r="I20" s="56"/>
      <c r="J20" s="37"/>
      <c r="K20" s="37"/>
      <c r="L20" s="57"/>
      <c r="M20" s="42"/>
      <c r="P20" s="22"/>
      <c r="Q20" s="4"/>
    </row>
    <row r="21" spans="2:17" ht="6" customHeight="1">
      <c r="B21" s="38"/>
      <c r="C21" s="38"/>
      <c r="D21" s="42"/>
      <c r="H21" s="38"/>
      <c r="I21" s="106"/>
      <c r="J21" s="32"/>
      <c r="L21" s="57"/>
      <c r="M21" s="42"/>
      <c r="P21" s="22"/>
      <c r="Q21" s="32"/>
    </row>
    <row r="22" spans="2:16" ht="12" customHeight="1">
      <c r="B22" s="38"/>
      <c r="C22" s="38"/>
      <c r="D22" s="42"/>
      <c r="H22" s="42"/>
      <c r="J22" s="32"/>
      <c r="L22" s="57"/>
      <c r="M22" s="42"/>
      <c r="P22" s="22"/>
    </row>
    <row r="23" spans="2:17" ht="12" customHeight="1">
      <c r="B23" s="38"/>
      <c r="C23" s="38"/>
      <c r="D23" s="42" t="s">
        <v>42</v>
      </c>
      <c r="E23" s="4" t="s">
        <v>46</v>
      </c>
      <c r="H23" s="38"/>
      <c r="J23" s="32"/>
      <c r="L23" s="57"/>
      <c r="M23" s="42"/>
      <c r="O23" s="35"/>
      <c r="P23" s="34"/>
      <c r="Q23" s="25"/>
    </row>
    <row r="24" spans="2:17" ht="12" customHeight="1">
      <c r="B24" s="38"/>
      <c r="C24" s="38"/>
      <c r="D24" s="42"/>
      <c r="E24" s="78" t="s">
        <v>47</v>
      </c>
      <c r="F24" s="32">
        <v>3</v>
      </c>
      <c r="G24" s="32" t="s">
        <v>87</v>
      </c>
      <c r="H24" s="38"/>
      <c r="J24" s="32"/>
      <c r="L24" s="57"/>
      <c r="M24" s="42"/>
      <c r="P24" s="22"/>
      <c r="Q24" s="32"/>
    </row>
    <row r="25" spans="2:17" ht="12" customHeight="1">
      <c r="B25" s="38"/>
      <c r="C25" s="38"/>
      <c r="D25" s="47"/>
      <c r="E25" s="78" t="s">
        <v>48</v>
      </c>
      <c r="F25" s="32">
        <v>0.5</v>
      </c>
      <c r="G25" s="32" t="s">
        <v>87</v>
      </c>
      <c r="H25" s="38"/>
      <c r="J25" s="32"/>
      <c r="L25" s="57"/>
      <c r="M25" s="42"/>
      <c r="P25" s="22"/>
      <c r="Q25" s="32"/>
    </row>
    <row r="26" spans="2:17" ht="12" customHeight="1">
      <c r="B26" s="38"/>
      <c r="C26" s="38"/>
      <c r="D26" s="38"/>
      <c r="E26" s="69" t="s">
        <v>89</v>
      </c>
      <c r="F26" s="68"/>
      <c r="G26" s="69"/>
      <c r="H26" s="38"/>
      <c r="J26" s="32"/>
      <c r="L26" s="57"/>
      <c r="M26" s="42"/>
      <c r="P26" s="22"/>
      <c r="Q26" s="32"/>
    </row>
    <row r="27" spans="2:17" ht="12" customHeight="1">
      <c r="B27" s="38"/>
      <c r="C27" s="38"/>
      <c r="D27" s="38"/>
      <c r="E27" s="32" t="s">
        <v>88</v>
      </c>
      <c r="H27" s="38"/>
      <c r="L27" s="57"/>
      <c r="M27" s="42"/>
      <c r="P27" s="22"/>
      <c r="Q27" s="32"/>
    </row>
    <row r="28" spans="2:16" ht="12" customHeight="1">
      <c r="B28" s="38"/>
      <c r="C28" s="38"/>
      <c r="D28" s="42"/>
      <c r="H28" s="38"/>
      <c r="I28" s="66"/>
      <c r="J28" s="32"/>
      <c r="L28" s="57"/>
      <c r="M28" s="42"/>
      <c r="P28" s="22"/>
    </row>
    <row r="29" spans="2:16" ht="12" customHeight="1">
      <c r="B29" s="38"/>
      <c r="C29" s="38"/>
      <c r="D29" s="42" t="s">
        <v>21</v>
      </c>
      <c r="E29" s="19" t="s">
        <v>38</v>
      </c>
      <c r="H29" s="47"/>
      <c r="I29" s="19"/>
      <c r="J29" s="32"/>
      <c r="L29" s="57"/>
      <c r="M29" s="42"/>
      <c r="P29" s="22"/>
    </row>
    <row r="30" spans="2:17" ht="12" customHeight="1">
      <c r="B30" s="38"/>
      <c r="C30" s="38"/>
      <c r="D30" s="47"/>
      <c r="E30" s="19" t="s">
        <v>39</v>
      </c>
      <c r="F30" s="32">
        <v>1</v>
      </c>
      <c r="G30" s="32" t="s">
        <v>87</v>
      </c>
      <c r="H30" s="38"/>
      <c r="J30" s="32"/>
      <c r="L30" s="57"/>
      <c r="M30" s="42"/>
      <c r="O30" s="35"/>
      <c r="P30" s="34"/>
      <c r="Q30" s="33"/>
    </row>
    <row r="31" spans="2:17" ht="12" customHeight="1">
      <c r="B31" s="38"/>
      <c r="C31" s="38"/>
      <c r="D31" s="38"/>
      <c r="E31" s="19" t="s">
        <v>71</v>
      </c>
      <c r="F31" s="32">
        <v>1</v>
      </c>
      <c r="G31" s="32" t="s">
        <v>37</v>
      </c>
      <c r="H31" s="38"/>
      <c r="J31" s="32"/>
      <c r="L31" s="57"/>
      <c r="M31" s="42"/>
      <c r="P31" s="22"/>
      <c r="Q31" s="32"/>
    </row>
    <row r="32" spans="2:17" ht="12" customHeight="1">
      <c r="B32" s="38"/>
      <c r="C32" s="38"/>
      <c r="D32" s="47"/>
      <c r="E32" s="67" t="s">
        <v>72</v>
      </c>
      <c r="F32" s="68"/>
      <c r="G32" s="69"/>
      <c r="H32" s="38"/>
      <c r="J32" s="32"/>
      <c r="L32" s="57"/>
      <c r="M32" s="42"/>
      <c r="P32" s="22"/>
      <c r="Q32" s="32"/>
    </row>
    <row r="33" spans="2:17" ht="12" customHeight="1">
      <c r="B33" s="38"/>
      <c r="C33" s="38"/>
      <c r="D33" s="47"/>
      <c r="E33" s="19"/>
      <c r="H33" s="38"/>
      <c r="J33" s="32"/>
      <c r="L33" s="57"/>
      <c r="M33" s="42"/>
      <c r="P33" s="22"/>
      <c r="Q33" s="32"/>
    </row>
    <row r="34" spans="2:17" ht="12" customHeight="1">
      <c r="B34" s="38"/>
      <c r="C34" s="38"/>
      <c r="D34" s="38"/>
      <c r="H34" s="38"/>
      <c r="J34" s="32"/>
      <c r="L34" s="57"/>
      <c r="M34" s="42"/>
      <c r="P34" s="22"/>
      <c r="Q34" s="32"/>
    </row>
    <row r="35" spans="2:16" ht="12" customHeight="1">
      <c r="B35" s="38"/>
      <c r="C35" s="38"/>
      <c r="D35" s="42" t="s">
        <v>22</v>
      </c>
      <c r="E35" s="19" t="s">
        <v>38</v>
      </c>
      <c r="H35" s="38"/>
      <c r="J35" s="32"/>
      <c r="L35" s="57"/>
      <c r="M35" s="42"/>
      <c r="P35" s="22"/>
    </row>
    <row r="36" spans="2:16" ht="12" customHeight="1">
      <c r="B36" s="38"/>
      <c r="C36" s="38"/>
      <c r="D36" s="38"/>
      <c r="E36" s="67" t="s">
        <v>34</v>
      </c>
      <c r="F36" s="68"/>
      <c r="G36" s="69"/>
      <c r="H36" s="38"/>
      <c r="J36" s="32"/>
      <c r="L36" s="57"/>
      <c r="M36" s="42"/>
      <c r="P36" s="22"/>
    </row>
    <row r="37" spans="2:17" ht="12" customHeight="1">
      <c r="B37" s="38"/>
      <c r="C37" s="38"/>
      <c r="D37" s="42"/>
      <c r="E37" s="19"/>
      <c r="H37" s="38"/>
      <c r="J37" s="32"/>
      <c r="L37" s="57"/>
      <c r="M37" s="42"/>
      <c r="O37" s="35"/>
      <c r="P37" s="34"/>
      <c r="Q37" s="33"/>
    </row>
    <row r="38" spans="2:17" ht="12" customHeight="1">
      <c r="B38" s="38"/>
      <c r="C38" s="38"/>
      <c r="D38" s="42"/>
      <c r="H38" s="38"/>
      <c r="J38" s="32"/>
      <c r="L38" s="57"/>
      <c r="M38" s="42"/>
      <c r="P38" s="22"/>
      <c r="Q38" s="32"/>
    </row>
    <row r="39" spans="2:17" ht="12" customHeight="1">
      <c r="B39" s="38"/>
      <c r="C39" s="38"/>
      <c r="D39" s="42" t="s">
        <v>23</v>
      </c>
      <c r="E39" s="2" t="s">
        <v>60</v>
      </c>
      <c r="G39" s="3"/>
      <c r="H39" s="38"/>
      <c r="J39" s="32"/>
      <c r="L39" s="57"/>
      <c r="M39" s="42"/>
      <c r="P39" s="22"/>
      <c r="Q39" s="32"/>
    </row>
    <row r="40" spans="2:17" ht="12" customHeight="1">
      <c r="B40" s="38"/>
      <c r="C40" s="38"/>
      <c r="D40" s="42"/>
      <c r="E40" s="102" t="s">
        <v>73</v>
      </c>
      <c r="F40" s="32">
        <v>1</v>
      </c>
      <c r="G40" s="32" t="s">
        <v>87</v>
      </c>
      <c r="H40" s="38"/>
      <c r="J40" s="32"/>
      <c r="L40" s="57"/>
      <c r="M40" s="42"/>
      <c r="P40" s="22"/>
      <c r="Q40" s="32"/>
    </row>
    <row r="41" spans="2:17" ht="12" customHeight="1">
      <c r="B41" s="38"/>
      <c r="C41" s="38"/>
      <c r="D41" s="42"/>
      <c r="E41" s="102" t="s">
        <v>91</v>
      </c>
      <c r="F41" s="32">
        <v>1</v>
      </c>
      <c r="G41" s="32" t="s">
        <v>87</v>
      </c>
      <c r="H41" s="38"/>
      <c r="J41" s="32"/>
      <c r="L41" s="57"/>
      <c r="M41" s="42"/>
      <c r="P41" s="22"/>
      <c r="Q41" s="32"/>
    </row>
    <row r="42" spans="2:16" ht="12" customHeight="1">
      <c r="B42" s="38"/>
      <c r="C42" s="38"/>
      <c r="D42" s="42"/>
      <c r="E42" s="19" t="s">
        <v>92</v>
      </c>
      <c r="H42" s="38"/>
      <c r="J42" s="32"/>
      <c r="L42" s="57"/>
      <c r="M42" s="42"/>
      <c r="P42" s="22"/>
    </row>
    <row r="43" spans="2:16" ht="12" customHeight="1">
      <c r="B43" s="38"/>
      <c r="C43" s="38"/>
      <c r="D43" s="42"/>
      <c r="E43" s="77" t="s">
        <v>90</v>
      </c>
      <c r="F43" s="77"/>
      <c r="G43" s="76"/>
      <c r="H43" s="38"/>
      <c r="J43" s="32"/>
      <c r="L43" s="57"/>
      <c r="M43" s="42"/>
      <c r="P43" s="4"/>
    </row>
    <row r="44" spans="2:17" ht="12" customHeight="1">
      <c r="B44" s="38"/>
      <c r="C44" s="38"/>
      <c r="D44" s="42"/>
      <c r="H44" s="38"/>
      <c r="J44" s="32"/>
      <c r="L44" s="57"/>
      <c r="M44" s="42"/>
      <c r="O44" s="35"/>
      <c r="P44" s="26"/>
      <c r="Q44" s="33"/>
    </row>
    <row r="45" spans="2:16" ht="12" customHeight="1">
      <c r="B45" s="38"/>
      <c r="C45" s="38"/>
      <c r="D45" s="42"/>
      <c r="H45" s="38"/>
      <c r="J45" s="32"/>
      <c r="L45" s="57"/>
      <c r="M45" s="42"/>
      <c r="P45" s="4"/>
    </row>
    <row r="46" spans="2:16" ht="12" customHeight="1">
      <c r="B46" s="38"/>
      <c r="C46" s="38"/>
      <c r="D46" s="42" t="s">
        <v>43</v>
      </c>
      <c r="E46" s="19" t="s">
        <v>40</v>
      </c>
      <c r="H46" s="38"/>
      <c r="J46" s="32"/>
      <c r="L46" s="57"/>
      <c r="M46" s="42"/>
      <c r="P46" s="4"/>
    </row>
    <row r="47" spans="2:16" ht="12" customHeight="1">
      <c r="B47" s="38"/>
      <c r="C47" s="38"/>
      <c r="D47" s="38"/>
      <c r="E47" s="67" t="s">
        <v>35</v>
      </c>
      <c r="F47" s="68"/>
      <c r="G47" s="69"/>
      <c r="H47" s="38"/>
      <c r="J47" s="32"/>
      <c r="L47" s="57"/>
      <c r="M47" s="42"/>
      <c r="P47" s="4"/>
    </row>
    <row r="48" spans="2:16" ht="12" customHeight="1">
      <c r="B48" s="38"/>
      <c r="C48" s="38"/>
      <c r="D48" s="38"/>
      <c r="E48" s="88"/>
      <c r="F48" s="77"/>
      <c r="G48" s="76"/>
      <c r="H48" s="38"/>
      <c r="J48" s="32"/>
      <c r="L48" s="57"/>
      <c r="M48" s="42"/>
      <c r="P48" s="4"/>
    </row>
    <row r="49" spans="2:16" ht="12" customHeight="1">
      <c r="B49" s="38"/>
      <c r="C49" s="38"/>
      <c r="D49" s="38"/>
      <c r="H49" s="38"/>
      <c r="I49" s="38"/>
      <c r="J49" s="37"/>
      <c r="K49" s="37"/>
      <c r="L49" s="37"/>
      <c r="M49" s="42"/>
      <c r="P49" s="4"/>
    </row>
    <row r="50" spans="2:16" ht="12" customHeight="1">
      <c r="B50" s="38"/>
      <c r="C50" s="38"/>
      <c r="D50" s="38"/>
      <c r="E50" s="23"/>
      <c r="G50" s="23"/>
      <c r="H50" s="38"/>
      <c r="I50" s="37"/>
      <c r="J50" s="37"/>
      <c r="K50" s="37"/>
      <c r="L50" s="37"/>
      <c r="M50" s="42"/>
      <c r="P50" s="4"/>
    </row>
    <row r="51" spans="2:17" ht="12" customHeight="1">
      <c r="B51" s="38"/>
      <c r="C51" s="38"/>
      <c r="D51" s="38"/>
      <c r="H51" s="38" t="s">
        <v>57</v>
      </c>
      <c r="I51" s="38"/>
      <c r="J51" s="37"/>
      <c r="K51" s="37"/>
      <c r="L51" s="37"/>
      <c r="M51" s="42"/>
      <c r="O51" s="35"/>
      <c r="P51" s="35"/>
      <c r="Q51" s="33"/>
    </row>
    <row r="52" spans="2:13" ht="12" customHeight="1">
      <c r="B52" s="38"/>
      <c r="C52" s="37"/>
      <c r="D52" s="38"/>
      <c r="E52" s="37"/>
      <c r="F52" s="36"/>
      <c r="G52" s="37"/>
      <c r="H52" s="37" t="s">
        <v>58</v>
      </c>
      <c r="I52" s="38"/>
      <c r="J52" s="37"/>
      <c r="K52" s="37"/>
      <c r="L52" s="37"/>
      <c r="M52" s="42"/>
    </row>
    <row r="53" spans="2:13" ht="12" customHeight="1">
      <c r="B53" s="38"/>
      <c r="C53" s="38"/>
      <c r="D53" s="38"/>
      <c r="E53" s="37"/>
      <c r="F53" s="36"/>
      <c r="G53" s="37"/>
      <c r="H53" s="38"/>
      <c r="I53" s="38"/>
      <c r="J53" s="37"/>
      <c r="K53" s="37"/>
      <c r="L53" s="37"/>
      <c r="M53" s="42"/>
    </row>
    <row r="54" spans="2:13" ht="12" customHeight="1">
      <c r="B54" s="38"/>
      <c r="C54" s="103" t="s">
        <v>78</v>
      </c>
      <c r="D54" s="38"/>
      <c r="E54" s="37"/>
      <c r="F54" s="36"/>
      <c r="G54" s="37"/>
      <c r="H54" s="38"/>
      <c r="I54" s="38"/>
      <c r="J54" s="37"/>
      <c r="K54" s="37"/>
      <c r="L54" s="37"/>
      <c r="M54" s="42"/>
    </row>
    <row r="55" spans="2:13" ht="12" customHeight="1">
      <c r="B55" s="38"/>
      <c r="C55" s="103"/>
      <c r="D55" s="38"/>
      <c r="E55" s="37"/>
      <c r="F55" s="36"/>
      <c r="G55" s="37"/>
      <c r="H55" s="38"/>
      <c r="I55" s="38"/>
      <c r="J55" s="37"/>
      <c r="K55" s="37"/>
      <c r="L55" s="37"/>
      <c r="M55" s="42"/>
    </row>
    <row r="56" spans="2:13" ht="12" customHeight="1">
      <c r="B56" s="38"/>
      <c r="C56" s="38"/>
      <c r="D56" s="38"/>
      <c r="E56" s="37"/>
      <c r="F56" s="36"/>
      <c r="G56" s="37"/>
      <c r="H56" s="38"/>
      <c r="I56" s="38"/>
      <c r="J56" s="37"/>
      <c r="K56" s="37"/>
      <c r="L56" s="37"/>
      <c r="M56" s="42"/>
    </row>
    <row r="57" spans="2:13" ht="12" customHeight="1">
      <c r="B57" s="38"/>
      <c r="C57" s="103"/>
      <c r="D57" s="38"/>
      <c r="E57" s="37"/>
      <c r="F57" s="36"/>
      <c r="G57" s="37"/>
      <c r="H57" s="38"/>
      <c r="I57" s="38"/>
      <c r="J57" s="37"/>
      <c r="K57" s="37"/>
      <c r="L57" s="37"/>
      <c r="M57" s="42"/>
    </row>
    <row r="58" spans="2:13" ht="12" customHeight="1">
      <c r="B58" s="38"/>
      <c r="C58" s="38"/>
      <c r="D58" s="38"/>
      <c r="E58" s="37"/>
      <c r="F58" s="36"/>
      <c r="G58" s="37"/>
      <c r="I58" s="38"/>
      <c r="J58" s="37"/>
      <c r="K58" s="37"/>
      <c r="L58" s="37"/>
      <c r="M58" s="42"/>
    </row>
    <row r="59" spans="2:13" ht="12" customHeight="1">
      <c r="B59" s="38"/>
      <c r="C59" s="38"/>
      <c r="D59" s="38"/>
      <c r="E59" s="37"/>
      <c r="F59" s="36"/>
      <c r="G59" s="37"/>
      <c r="I59" s="38"/>
      <c r="J59" s="37"/>
      <c r="K59" s="37"/>
      <c r="L59" s="37"/>
      <c r="M59" s="42"/>
    </row>
    <row r="60" spans="2:13" ht="12" customHeight="1">
      <c r="B60" s="38"/>
      <c r="C60" s="38"/>
      <c r="D60" s="38"/>
      <c r="E60" s="37"/>
      <c r="F60" s="36"/>
      <c r="G60" s="37"/>
      <c r="I60" s="38"/>
      <c r="J60" s="37"/>
      <c r="K60" s="37"/>
      <c r="L60" s="37"/>
      <c r="M60" s="42"/>
    </row>
    <row r="61" spans="2:13" ht="12" customHeight="1">
      <c r="B61" s="38"/>
      <c r="C61" s="38"/>
      <c r="D61" s="38"/>
      <c r="E61" s="37"/>
      <c r="F61" s="36"/>
      <c r="G61" s="37"/>
      <c r="H61" s="38"/>
      <c r="I61" s="38"/>
      <c r="J61" s="37"/>
      <c r="K61" s="37"/>
      <c r="L61" s="37"/>
      <c r="M61" s="42"/>
    </row>
    <row r="62" spans="2:13" ht="12" customHeight="1">
      <c r="B62" s="38"/>
      <c r="C62" s="38"/>
      <c r="D62" s="38"/>
      <c r="E62" s="37"/>
      <c r="F62" s="36"/>
      <c r="G62" s="37"/>
      <c r="H62" s="38"/>
      <c r="I62" s="38"/>
      <c r="J62" s="37"/>
      <c r="K62" s="37"/>
      <c r="L62" s="37"/>
      <c r="M62" s="42"/>
    </row>
    <row r="63" spans="2:13" ht="12" customHeight="1">
      <c r="B63" s="38"/>
      <c r="C63" s="38"/>
      <c r="D63" s="38"/>
      <c r="E63" s="37"/>
      <c r="F63" s="36"/>
      <c r="G63" s="37"/>
      <c r="H63" s="38"/>
      <c r="I63" s="38"/>
      <c r="J63" s="37"/>
      <c r="K63" s="37"/>
      <c r="L63" s="37"/>
      <c r="M63" s="42"/>
    </row>
    <row r="64" spans="2:13" ht="12" customHeight="1">
      <c r="B64" s="38"/>
      <c r="C64" s="38"/>
      <c r="E64" s="37"/>
      <c r="F64" s="36"/>
      <c r="G64" s="37"/>
      <c r="H64" s="38"/>
      <c r="I64" s="38"/>
      <c r="J64" s="37"/>
      <c r="K64" s="37"/>
      <c r="L64" s="37"/>
      <c r="M64" s="42"/>
    </row>
    <row r="65" spans="2:13" ht="12" customHeight="1">
      <c r="B65" s="38"/>
      <c r="C65" s="38"/>
      <c r="D65" s="38"/>
      <c r="E65" s="37"/>
      <c r="F65" s="36"/>
      <c r="G65" s="37"/>
      <c r="H65" s="38"/>
      <c r="I65" s="38"/>
      <c r="J65" s="37"/>
      <c r="K65" s="37"/>
      <c r="L65" s="37"/>
      <c r="M65" s="42"/>
    </row>
    <row r="66" spans="2:13" ht="12" customHeight="1">
      <c r="B66" s="38"/>
      <c r="C66" s="103" t="s">
        <v>75</v>
      </c>
      <c r="D66" s="38"/>
      <c r="E66" s="37"/>
      <c r="F66" s="36"/>
      <c r="G66" s="37"/>
      <c r="H66" s="38"/>
      <c r="I66" s="38"/>
      <c r="J66" s="37"/>
      <c r="K66" s="37"/>
      <c r="L66" s="37"/>
      <c r="M66" s="42"/>
    </row>
    <row r="67" spans="2:13" ht="12" customHeight="1">
      <c r="B67" s="38"/>
      <c r="C67" s="103" t="s">
        <v>76</v>
      </c>
      <c r="D67" s="38"/>
      <c r="E67" s="37"/>
      <c r="F67" s="36"/>
      <c r="G67" s="37"/>
      <c r="I67" s="38"/>
      <c r="J67" s="104" t="s">
        <v>77</v>
      </c>
      <c r="K67" s="37"/>
      <c r="L67" s="37"/>
      <c r="M67" s="42"/>
    </row>
    <row r="68" spans="2:13" ht="12" customHeight="1">
      <c r="B68" s="38"/>
      <c r="C68" s="38"/>
      <c r="D68" s="38"/>
      <c r="E68" s="37"/>
      <c r="F68" s="36"/>
      <c r="G68" s="37"/>
      <c r="I68" s="38"/>
      <c r="K68" s="37"/>
      <c r="L68" s="37"/>
      <c r="M68" s="42"/>
    </row>
    <row r="69" spans="2:13" ht="12" customHeight="1">
      <c r="B69" s="38"/>
      <c r="C69" s="38"/>
      <c r="D69" s="38"/>
      <c r="E69" s="37"/>
      <c r="F69" s="36"/>
      <c r="G69" s="37"/>
      <c r="H69" s="38"/>
      <c r="I69" s="38"/>
      <c r="J69" s="37"/>
      <c r="K69" s="37"/>
      <c r="L69" s="37"/>
      <c r="M69" s="42"/>
    </row>
    <row r="70" spans="2:13" ht="12" customHeight="1">
      <c r="B70" s="38"/>
      <c r="C70" s="38"/>
      <c r="D70" s="38"/>
      <c r="E70" s="37"/>
      <c r="F70" s="36"/>
      <c r="G70" s="37"/>
      <c r="H70" s="38"/>
      <c r="I70" s="38"/>
      <c r="J70" s="37"/>
      <c r="K70" s="37"/>
      <c r="L70" s="37"/>
      <c r="M70" s="42"/>
    </row>
    <row r="71" spans="4:7" ht="12" customHeight="1">
      <c r="D71" s="38"/>
      <c r="E71" s="37"/>
      <c r="F71" s="36"/>
      <c r="G71" s="37"/>
    </row>
  </sheetData>
  <sheetProtection/>
  <mergeCells count="5">
    <mergeCell ref="I5:J5"/>
    <mergeCell ref="P6:P7"/>
    <mergeCell ref="I7:K7"/>
    <mergeCell ref="C9:D12"/>
    <mergeCell ref="H9:H12"/>
  </mergeCells>
  <conditionalFormatting sqref="H9">
    <cfRule type="cellIs" priority="2" dxfId="9" operator="equal" stopIfTrue="1">
      <formula>"""外来"""</formula>
    </cfRule>
  </conditionalFormatting>
  <conditionalFormatting sqref="F29:F33 J21:J26 F17:F19 J28:J48 O10:Q50 F35:F40 F42:F52">
    <cfRule type="cellIs" priority="3" dxfId="9" operator="equal" stopIfTrue="1">
      <formula>0</formula>
    </cfRule>
  </conditionalFormatting>
  <conditionalFormatting sqref="C4">
    <cfRule type="cellIs" priority="4" dxfId="10" operator="notEqual" stopIfTrue="1">
      <formula>" "</formula>
    </cfRule>
  </conditionalFormatting>
  <conditionalFormatting sqref="F41">
    <cfRule type="cellIs" priority="1" dxfId="9" operator="equal" stopIfTrue="1">
      <formula>0</formula>
    </cfRule>
  </conditionalFormatting>
  <printOptions/>
  <pageMargins left="0.12" right="0.16" top="0.17" bottom="0.31" header="0.17" footer="0.17"/>
  <pageSetup horizontalDpi="180" verticalDpi="18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Q71"/>
  <sheetViews>
    <sheetView zoomScalePageLayoutView="0" workbookViewId="0" topLeftCell="A1">
      <selection activeCell="S7" sqref="S7"/>
    </sheetView>
  </sheetViews>
  <sheetFormatPr defaultColWidth="9.00390625" defaultRowHeight="12" customHeight="1"/>
  <cols>
    <col min="1" max="1" width="4.75390625" style="25" customWidth="1"/>
    <col min="2" max="2" width="14.375" style="3" customWidth="1"/>
    <col min="3" max="3" width="5.75390625" style="3" customWidth="1"/>
    <col min="4" max="4" width="9.875" style="3" customWidth="1"/>
    <col min="5" max="5" width="15.50390625" style="4" customWidth="1"/>
    <col min="6" max="6" width="4.25390625" style="32" customWidth="1"/>
    <col min="7" max="7" width="2.375" style="4" customWidth="1"/>
    <col min="8" max="9" width="15.00390625" style="3" customWidth="1"/>
    <col min="10" max="10" width="4.25390625" style="4" customWidth="1"/>
    <col min="11" max="11" width="2.875" style="4" customWidth="1"/>
    <col min="12" max="12" width="3.75390625" style="4" customWidth="1"/>
    <col min="13" max="13" width="7.50390625" style="23" customWidth="1"/>
    <col min="14" max="14" width="6.25390625" style="25" customWidth="1"/>
    <col min="15" max="15" width="3.00390625" style="32" customWidth="1"/>
    <col min="16" max="16" width="15.00390625" style="32" customWidth="1"/>
    <col min="17" max="17" width="3.625" style="23" customWidth="1"/>
    <col min="18" max="21" width="17.50390625" style="3" customWidth="1"/>
    <col min="22" max="22" width="18.25390625" style="3" customWidth="1"/>
    <col min="23" max="16384" width="9.00390625" style="3" customWidth="1"/>
  </cols>
  <sheetData>
    <row r="1" spans="2:17" ht="15" customHeight="1">
      <c r="B1" s="38"/>
      <c r="C1" s="38"/>
      <c r="D1" s="38"/>
      <c r="E1" s="37"/>
      <c r="F1" s="36"/>
      <c r="G1" s="37"/>
      <c r="H1" s="38"/>
      <c r="I1" s="38"/>
      <c r="J1" s="38"/>
      <c r="K1" s="37"/>
      <c r="L1" s="38"/>
      <c r="M1" s="37"/>
      <c r="N1" s="26"/>
      <c r="O1" s="36"/>
      <c r="P1" s="36"/>
      <c r="Q1" s="37"/>
    </row>
    <row r="2" spans="2:17" ht="15" customHeight="1">
      <c r="B2" s="38"/>
      <c r="C2" s="38"/>
      <c r="D2" s="38"/>
      <c r="E2" s="37"/>
      <c r="F2" s="36"/>
      <c r="G2" s="37"/>
      <c r="H2" s="38"/>
      <c r="I2" s="48" t="str">
        <f>'患者情報'!B1</f>
        <v>100000-0</v>
      </c>
      <c r="J2" s="49"/>
      <c r="K2" s="49"/>
      <c r="L2" s="38"/>
      <c r="M2" s="38"/>
      <c r="O2" s="36"/>
      <c r="P2" s="39"/>
      <c r="Q2" s="40"/>
    </row>
    <row r="3" spans="2:17" ht="15" customHeight="1">
      <c r="B3" s="38"/>
      <c r="C3" s="38"/>
      <c r="D3" s="43"/>
      <c r="E3" s="37"/>
      <c r="F3" s="36"/>
      <c r="G3" s="37"/>
      <c r="H3" s="38"/>
      <c r="I3" s="48" t="str">
        <f>'患者情報'!B2</f>
        <v>オオズ　タロウ</v>
      </c>
      <c r="J3" s="49"/>
      <c r="K3" s="49"/>
      <c r="L3" s="38"/>
      <c r="M3" s="38"/>
      <c r="O3" s="36"/>
      <c r="P3" s="39"/>
      <c r="Q3" s="40"/>
    </row>
    <row r="4" spans="2:17" ht="24" customHeight="1" thickBot="1">
      <c r="B4" s="38"/>
      <c r="C4" s="44"/>
      <c r="D4" s="38"/>
      <c r="E4" s="37"/>
      <c r="F4" s="36"/>
      <c r="G4" s="37"/>
      <c r="H4" s="38"/>
      <c r="I4" s="50" t="str">
        <f>'患者情報'!B3</f>
        <v>大洲　太郎</v>
      </c>
      <c r="J4" s="51"/>
      <c r="K4" s="51"/>
      <c r="L4" s="38"/>
      <c r="M4" s="38"/>
      <c r="O4" s="36"/>
      <c r="P4" s="41"/>
      <c r="Q4" s="40"/>
    </row>
    <row r="5" spans="2:17" ht="21.75" customHeight="1" thickBot="1" thickTop="1">
      <c r="B5" s="38"/>
      <c r="C5" s="38"/>
      <c r="D5" s="38"/>
      <c r="E5" s="37"/>
      <c r="F5" s="36"/>
      <c r="G5" s="37"/>
      <c r="H5" s="38"/>
      <c r="I5" s="131">
        <f>'患者情報'!B4</f>
        <v>20090</v>
      </c>
      <c r="J5" s="131"/>
      <c r="K5" s="52" t="str">
        <f>'患者情報'!B5</f>
        <v>男</v>
      </c>
      <c r="L5" s="53">
        <f>'患者情報'!B9</f>
        <v>65.2</v>
      </c>
      <c r="M5" s="71" t="s">
        <v>18</v>
      </c>
      <c r="O5" s="36"/>
      <c r="P5" s="60" t="s">
        <v>14</v>
      </c>
      <c r="Q5" s="42"/>
    </row>
    <row r="6" spans="2:17" ht="21.75" customHeight="1" thickTop="1">
      <c r="B6" s="38"/>
      <c r="C6" s="38"/>
      <c r="D6" s="38"/>
      <c r="E6" s="37"/>
      <c r="F6" s="36"/>
      <c r="G6" s="37"/>
      <c r="H6" s="38"/>
      <c r="I6" s="48" t="str">
        <f>'患者情報'!B6</f>
        <v>内科　Dr.</v>
      </c>
      <c r="J6" s="49"/>
      <c r="K6" s="49"/>
      <c r="L6" s="38"/>
      <c r="M6" s="38"/>
      <c r="O6" s="36"/>
      <c r="P6" s="132">
        <v>43922</v>
      </c>
      <c r="Q6" s="42"/>
    </row>
    <row r="7" spans="2:17" ht="21.75" customHeight="1" thickBot="1">
      <c r="B7" s="38"/>
      <c r="C7" s="38"/>
      <c r="D7" s="45"/>
      <c r="E7" s="37"/>
      <c r="F7" s="36"/>
      <c r="G7" s="37"/>
      <c r="H7" s="54"/>
      <c r="I7" s="134">
        <f>P6</f>
        <v>43922</v>
      </c>
      <c r="J7" s="134"/>
      <c r="K7" s="134"/>
      <c r="L7" s="38"/>
      <c r="M7" s="38"/>
      <c r="O7" s="36"/>
      <c r="P7" s="133"/>
      <c r="Q7" s="42"/>
    </row>
    <row r="8" spans="2:17" ht="12.75" customHeight="1" thickTop="1">
      <c r="B8" s="38"/>
      <c r="D8" s="46"/>
      <c r="E8" s="37"/>
      <c r="F8" s="36"/>
      <c r="G8" s="37"/>
      <c r="H8" s="23"/>
      <c r="I8" s="110"/>
      <c r="J8" s="111"/>
      <c r="K8" s="111"/>
      <c r="L8" s="112"/>
      <c r="M8" s="42"/>
      <c r="O8" s="36"/>
      <c r="P8" s="36"/>
      <c r="Q8" s="42"/>
    </row>
    <row r="9" spans="2:17" ht="12" customHeight="1">
      <c r="B9" s="38"/>
      <c r="C9" s="135"/>
      <c r="D9" s="135"/>
      <c r="E9" s="37"/>
      <c r="F9" s="36"/>
      <c r="G9" s="37"/>
      <c r="H9" s="136"/>
      <c r="I9" s="113" t="s">
        <v>80</v>
      </c>
      <c r="J9" s="37"/>
      <c r="K9" s="37"/>
      <c r="L9" s="37"/>
      <c r="M9" s="42"/>
      <c r="O9" s="35"/>
      <c r="P9" s="35"/>
      <c r="Q9" s="33"/>
    </row>
    <row r="10" spans="2:17" ht="12" customHeight="1">
      <c r="B10" s="38"/>
      <c r="C10" s="135"/>
      <c r="D10" s="135"/>
      <c r="E10" s="37"/>
      <c r="F10" s="36"/>
      <c r="G10" s="37"/>
      <c r="H10" s="136"/>
      <c r="I10" s="38"/>
      <c r="J10" s="37"/>
      <c r="K10" s="37"/>
      <c r="L10" s="37"/>
      <c r="M10" s="42"/>
      <c r="P10" s="22"/>
      <c r="Q10" s="32"/>
    </row>
    <row r="11" spans="2:17" ht="12" customHeight="1">
      <c r="B11" s="38"/>
      <c r="C11" s="135"/>
      <c r="D11" s="135"/>
      <c r="E11" s="37"/>
      <c r="F11" s="36"/>
      <c r="G11" s="37"/>
      <c r="H11" s="136"/>
      <c r="I11" s="38"/>
      <c r="J11" s="37"/>
      <c r="K11" s="37"/>
      <c r="L11" s="37"/>
      <c r="M11" s="42"/>
      <c r="P11" s="22"/>
      <c r="Q11" s="32"/>
    </row>
    <row r="12" spans="2:17" ht="12" customHeight="1">
      <c r="B12" s="38"/>
      <c r="C12" s="135"/>
      <c r="D12" s="135"/>
      <c r="E12" s="37"/>
      <c r="F12" s="36"/>
      <c r="G12" s="37"/>
      <c r="H12" s="136"/>
      <c r="I12" s="38"/>
      <c r="J12" s="37"/>
      <c r="K12" s="37"/>
      <c r="L12" s="37"/>
      <c r="M12" s="42"/>
      <c r="P12" s="22"/>
      <c r="Q12" s="32"/>
    </row>
    <row r="13" spans="2:17" ht="12" customHeight="1">
      <c r="B13" s="38"/>
      <c r="C13" s="38"/>
      <c r="D13" s="38"/>
      <c r="E13" s="37"/>
      <c r="F13" s="36"/>
      <c r="G13" s="37"/>
      <c r="H13" s="38"/>
      <c r="I13" s="38"/>
      <c r="J13" s="37"/>
      <c r="K13" s="37"/>
      <c r="L13" s="37"/>
      <c r="M13" s="42"/>
      <c r="P13" s="22"/>
      <c r="Q13" s="32"/>
    </row>
    <row r="14" spans="2:17" ht="12" customHeight="1">
      <c r="B14" s="38"/>
      <c r="C14" s="38"/>
      <c r="D14" s="38"/>
      <c r="E14" s="37"/>
      <c r="F14" s="36"/>
      <c r="G14" s="37"/>
      <c r="H14" s="38"/>
      <c r="I14" s="38"/>
      <c r="J14" s="37"/>
      <c r="K14" s="37"/>
      <c r="L14" s="37"/>
      <c r="M14" s="42"/>
      <c r="P14" s="22"/>
      <c r="Q14" s="32"/>
    </row>
    <row r="15" spans="2:17" ht="12" customHeight="1">
      <c r="B15" s="38"/>
      <c r="C15" s="38"/>
      <c r="D15" s="38"/>
      <c r="E15" s="59" t="s">
        <v>0</v>
      </c>
      <c r="F15" s="36"/>
      <c r="G15" s="37"/>
      <c r="H15" s="38"/>
      <c r="I15" s="56" t="s">
        <v>41</v>
      </c>
      <c r="J15" s="37"/>
      <c r="K15" s="37"/>
      <c r="L15" s="37"/>
      <c r="M15" s="42"/>
      <c r="P15" s="22"/>
      <c r="Q15" s="32"/>
    </row>
    <row r="16" spans="2:17" ht="12" customHeight="1">
      <c r="B16" s="38"/>
      <c r="C16" s="38"/>
      <c r="D16" s="42"/>
      <c r="E16" s="59"/>
      <c r="F16" s="59"/>
      <c r="G16" s="58"/>
      <c r="H16" s="55"/>
      <c r="I16" s="56"/>
      <c r="J16" s="58"/>
      <c r="K16" s="58"/>
      <c r="L16" s="57"/>
      <c r="M16" s="42"/>
      <c r="O16" s="35"/>
      <c r="P16" s="34"/>
      <c r="Q16" s="25"/>
    </row>
    <row r="17" spans="2:17" ht="23.25" customHeight="1">
      <c r="B17" s="38"/>
      <c r="C17" s="38"/>
      <c r="D17" s="107" t="s">
        <v>33</v>
      </c>
      <c r="E17" s="58"/>
      <c r="F17" s="59"/>
      <c r="G17" s="58"/>
      <c r="H17" s="56"/>
      <c r="I17" s="56"/>
      <c r="J17" s="58"/>
      <c r="K17" s="58"/>
      <c r="L17" s="57"/>
      <c r="M17" s="42"/>
      <c r="P17" s="22"/>
      <c r="Q17" s="4"/>
    </row>
    <row r="18" spans="2:17" ht="0.75" customHeight="1">
      <c r="B18" s="38"/>
      <c r="C18" s="38"/>
      <c r="D18" s="65"/>
      <c r="E18" s="37"/>
      <c r="F18" s="36"/>
      <c r="G18" s="37"/>
      <c r="H18" s="56"/>
      <c r="I18" s="56"/>
      <c r="J18" s="37"/>
      <c r="K18" s="58"/>
      <c r="L18" s="57"/>
      <c r="M18" s="58"/>
      <c r="P18" s="22"/>
      <c r="Q18" s="4"/>
    </row>
    <row r="19" spans="2:17" ht="12" customHeight="1">
      <c r="B19" s="38"/>
      <c r="C19" s="38"/>
      <c r="D19" s="42"/>
      <c r="E19" s="37"/>
      <c r="F19" s="36"/>
      <c r="G19" s="37"/>
      <c r="H19" s="38"/>
      <c r="I19" s="56"/>
      <c r="J19" s="37"/>
      <c r="K19" s="37"/>
      <c r="L19" s="57"/>
      <c r="M19" s="42"/>
      <c r="P19" s="22"/>
      <c r="Q19" s="4"/>
    </row>
    <row r="20" spans="2:17" ht="18" customHeight="1">
      <c r="B20" s="38"/>
      <c r="C20" s="38"/>
      <c r="D20" s="108" t="s">
        <v>59</v>
      </c>
      <c r="E20" s="105" t="s">
        <v>79</v>
      </c>
      <c r="F20" s="68"/>
      <c r="G20" s="69"/>
      <c r="H20" s="38"/>
      <c r="I20" s="56"/>
      <c r="J20" s="37"/>
      <c r="K20" s="37"/>
      <c r="L20" s="57"/>
      <c r="M20" s="42"/>
      <c r="P20" s="22"/>
      <c r="Q20" s="4"/>
    </row>
    <row r="21" spans="2:17" ht="6" customHeight="1">
      <c r="B21" s="38"/>
      <c r="C21" s="38"/>
      <c r="D21" s="42"/>
      <c r="H21" s="38"/>
      <c r="I21" s="24"/>
      <c r="J21" s="32"/>
      <c r="L21" s="57"/>
      <c r="M21" s="42"/>
      <c r="P21" s="22"/>
      <c r="Q21" s="32"/>
    </row>
    <row r="22" spans="2:16" ht="12" customHeight="1">
      <c r="B22" s="38"/>
      <c r="C22" s="38"/>
      <c r="D22" s="42"/>
      <c r="H22" s="42"/>
      <c r="J22" s="32"/>
      <c r="L22" s="57"/>
      <c r="M22" s="42"/>
      <c r="P22" s="22"/>
    </row>
    <row r="23" spans="2:17" ht="12" customHeight="1">
      <c r="B23" s="38"/>
      <c r="C23" s="38"/>
      <c r="D23" s="42" t="s">
        <v>42</v>
      </c>
      <c r="E23" s="19" t="s">
        <v>38</v>
      </c>
      <c r="H23" s="38"/>
      <c r="J23" s="32"/>
      <c r="L23" s="57"/>
      <c r="M23" s="42"/>
      <c r="O23" s="35"/>
      <c r="P23" s="34"/>
      <c r="Q23" s="25"/>
    </row>
    <row r="24" spans="2:17" ht="12" customHeight="1">
      <c r="B24" s="38"/>
      <c r="C24" s="38"/>
      <c r="D24" s="42"/>
      <c r="E24" s="19" t="s">
        <v>39</v>
      </c>
      <c r="F24" s="32">
        <v>1</v>
      </c>
      <c r="G24" s="4" t="s">
        <v>36</v>
      </c>
      <c r="H24" s="38"/>
      <c r="J24" s="32"/>
      <c r="L24" s="57"/>
      <c r="M24" s="42"/>
      <c r="P24" s="22"/>
      <c r="Q24" s="32"/>
    </row>
    <row r="25" spans="2:17" ht="12" customHeight="1">
      <c r="B25" s="38"/>
      <c r="C25" s="38"/>
      <c r="D25" s="47"/>
      <c r="E25" s="19" t="s">
        <v>71</v>
      </c>
      <c r="F25" s="32">
        <v>1</v>
      </c>
      <c r="G25" s="4" t="s">
        <v>37</v>
      </c>
      <c r="H25" s="38"/>
      <c r="J25" s="32"/>
      <c r="L25" s="57"/>
      <c r="M25" s="42"/>
      <c r="P25" s="22"/>
      <c r="Q25" s="32"/>
    </row>
    <row r="26" spans="2:17" ht="12" customHeight="1">
      <c r="B26" s="38"/>
      <c r="C26" s="38"/>
      <c r="D26" s="38"/>
      <c r="E26" s="67" t="s">
        <v>72</v>
      </c>
      <c r="F26" s="68"/>
      <c r="G26" s="69"/>
      <c r="H26" s="38"/>
      <c r="J26" s="32"/>
      <c r="L26" s="57"/>
      <c r="M26" s="42"/>
      <c r="P26" s="22"/>
      <c r="Q26" s="32"/>
    </row>
    <row r="27" spans="2:17" ht="12" customHeight="1">
      <c r="B27" s="38"/>
      <c r="C27" s="38"/>
      <c r="D27" s="38"/>
      <c r="E27" s="19"/>
      <c r="H27" s="38"/>
      <c r="L27" s="57"/>
      <c r="M27" s="42"/>
      <c r="P27" s="22"/>
      <c r="Q27" s="32"/>
    </row>
    <row r="28" spans="2:16" ht="12" customHeight="1">
      <c r="B28" s="38"/>
      <c r="C28" s="38"/>
      <c r="D28" s="42"/>
      <c r="H28" s="38"/>
      <c r="I28" s="66"/>
      <c r="J28" s="32"/>
      <c r="L28" s="57"/>
      <c r="M28" s="42"/>
      <c r="P28" s="22"/>
    </row>
    <row r="29" spans="2:16" ht="12" customHeight="1">
      <c r="B29" s="38"/>
      <c r="C29" s="38"/>
      <c r="D29" s="42" t="s">
        <v>21</v>
      </c>
      <c r="E29" s="19" t="s">
        <v>38</v>
      </c>
      <c r="H29" s="47"/>
      <c r="I29" s="19"/>
      <c r="J29" s="32"/>
      <c r="L29" s="57"/>
      <c r="M29" s="42"/>
      <c r="P29" s="22"/>
    </row>
    <row r="30" spans="2:17" ht="12" customHeight="1">
      <c r="B30" s="38"/>
      <c r="C30" s="38"/>
      <c r="D30" s="47"/>
      <c r="E30" s="67" t="s">
        <v>34</v>
      </c>
      <c r="F30" s="68"/>
      <c r="G30" s="69"/>
      <c r="H30" s="38"/>
      <c r="J30" s="32"/>
      <c r="L30" s="57"/>
      <c r="M30" s="42"/>
      <c r="O30" s="35"/>
      <c r="P30" s="34"/>
      <c r="Q30" s="33"/>
    </row>
    <row r="31" spans="2:17" ht="12" customHeight="1">
      <c r="B31" s="38"/>
      <c r="C31" s="38"/>
      <c r="D31" s="38"/>
      <c r="E31" s="19"/>
      <c r="H31" s="38"/>
      <c r="J31" s="32"/>
      <c r="L31" s="57"/>
      <c r="M31" s="42"/>
      <c r="P31" s="22"/>
      <c r="Q31" s="32"/>
    </row>
    <row r="32" spans="2:17" ht="12" customHeight="1">
      <c r="B32" s="38"/>
      <c r="C32" s="38"/>
      <c r="D32" s="47"/>
      <c r="H32" s="38"/>
      <c r="J32" s="32"/>
      <c r="L32" s="57"/>
      <c r="M32" s="42"/>
      <c r="P32" s="22"/>
      <c r="Q32" s="32"/>
    </row>
    <row r="33" spans="2:17" ht="12" customHeight="1">
      <c r="B33" s="38"/>
      <c r="C33" s="38"/>
      <c r="D33" s="42" t="s">
        <v>22</v>
      </c>
      <c r="E33" s="2" t="s">
        <v>60</v>
      </c>
      <c r="G33" s="3"/>
      <c r="H33" s="38"/>
      <c r="J33" s="32"/>
      <c r="L33" s="57"/>
      <c r="M33" s="42"/>
      <c r="P33" s="22"/>
      <c r="Q33" s="32"/>
    </row>
    <row r="34" spans="2:17" ht="12" customHeight="1">
      <c r="B34" s="38"/>
      <c r="C34" s="38"/>
      <c r="D34" s="38"/>
      <c r="E34" s="102" t="s">
        <v>73</v>
      </c>
      <c r="F34" s="32">
        <v>1</v>
      </c>
      <c r="G34" s="32" t="s">
        <v>87</v>
      </c>
      <c r="H34" s="38"/>
      <c r="J34" s="32"/>
      <c r="L34" s="57"/>
      <c r="M34" s="42"/>
      <c r="P34" s="22"/>
      <c r="Q34" s="32"/>
    </row>
    <row r="35" spans="2:16" ht="12" customHeight="1">
      <c r="B35" s="38"/>
      <c r="C35" s="38"/>
      <c r="D35" s="42"/>
      <c r="E35" s="102" t="s">
        <v>91</v>
      </c>
      <c r="F35" s="32">
        <v>1</v>
      </c>
      <c r="G35" s="32" t="s">
        <v>87</v>
      </c>
      <c r="H35" s="38"/>
      <c r="J35" s="32"/>
      <c r="L35" s="57"/>
      <c r="M35" s="42"/>
      <c r="P35" s="22"/>
    </row>
    <row r="36" spans="2:16" ht="12" customHeight="1">
      <c r="B36" s="38"/>
      <c r="C36" s="38"/>
      <c r="D36" s="38"/>
      <c r="E36" s="19" t="s">
        <v>92</v>
      </c>
      <c r="H36" s="38"/>
      <c r="J36" s="32"/>
      <c r="L36" s="57"/>
      <c r="M36" s="42"/>
      <c r="P36" s="22"/>
    </row>
    <row r="37" spans="2:17" ht="12" customHeight="1">
      <c r="B37" s="38"/>
      <c r="C37" s="38"/>
      <c r="D37" s="42"/>
      <c r="E37" s="77" t="s">
        <v>90</v>
      </c>
      <c r="F37" s="77"/>
      <c r="G37" s="76"/>
      <c r="H37" s="38"/>
      <c r="J37" s="32"/>
      <c r="L37" s="57"/>
      <c r="M37" s="42"/>
      <c r="O37" s="35"/>
      <c r="P37" s="34"/>
      <c r="Q37" s="33"/>
    </row>
    <row r="38" spans="2:17" ht="12" customHeight="1">
      <c r="B38" s="38"/>
      <c r="C38" s="38"/>
      <c r="D38" s="42"/>
      <c r="H38" s="38"/>
      <c r="J38" s="32"/>
      <c r="L38" s="57"/>
      <c r="M38" s="42"/>
      <c r="P38" s="22"/>
      <c r="Q38" s="32"/>
    </row>
    <row r="39" spans="2:17" ht="12" customHeight="1">
      <c r="B39" s="38"/>
      <c r="C39" s="38"/>
      <c r="D39" s="42"/>
      <c r="H39" s="38"/>
      <c r="J39" s="32"/>
      <c r="L39" s="57"/>
      <c r="M39" s="42"/>
      <c r="P39" s="22"/>
      <c r="Q39" s="32"/>
    </row>
    <row r="40" spans="2:17" ht="12" customHeight="1">
      <c r="B40" s="38"/>
      <c r="C40" s="38"/>
      <c r="D40" s="42"/>
      <c r="E40" s="19" t="s">
        <v>40</v>
      </c>
      <c r="H40" s="38"/>
      <c r="J40" s="32"/>
      <c r="L40" s="57"/>
      <c r="M40" s="42"/>
      <c r="P40" s="22"/>
      <c r="Q40" s="32"/>
    </row>
    <row r="41" spans="2:17" ht="12" customHeight="1">
      <c r="B41" s="38"/>
      <c r="C41" s="38"/>
      <c r="D41" s="42" t="s">
        <v>23</v>
      </c>
      <c r="E41" s="67" t="s">
        <v>35</v>
      </c>
      <c r="F41" s="68"/>
      <c r="G41" s="69"/>
      <c r="H41" s="38"/>
      <c r="J41" s="32"/>
      <c r="L41" s="57"/>
      <c r="M41" s="42"/>
      <c r="P41" s="22"/>
      <c r="Q41" s="32"/>
    </row>
    <row r="42" spans="2:16" ht="12" customHeight="1">
      <c r="B42" s="38"/>
      <c r="C42" s="38"/>
      <c r="D42" s="42"/>
      <c r="E42" s="88"/>
      <c r="F42" s="77"/>
      <c r="G42" s="76"/>
      <c r="H42" s="38"/>
      <c r="J42" s="32"/>
      <c r="L42" s="57"/>
      <c r="M42" s="42"/>
      <c r="P42" s="22"/>
    </row>
    <row r="43" spans="2:16" ht="12" customHeight="1">
      <c r="B43" s="38"/>
      <c r="C43" s="38"/>
      <c r="D43" s="42"/>
      <c r="H43" s="38"/>
      <c r="J43" s="32"/>
      <c r="L43" s="57"/>
      <c r="M43" s="42"/>
      <c r="P43" s="4"/>
    </row>
    <row r="44" spans="2:17" ht="12" customHeight="1">
      <c r="B44" s="38"/>
      <c r="C44" s="38"/>
      <c r="D44" s="42"/>
      <c r="E44" s="23"/>
      <c r="G44" s="23"/>
      <c r="H44" s="38"/>
      <c r="J44" s="32"/>
      <c r="L44" s="57"/>
      <c r="M44" s="42"/>
      <c r="O44" s="35"/>
      <c r="P44" s="26"/>
      <c r="Q44" s="33"/>
    </row>
    <row r="45" spans="2:16" ht="12" customHeight="1">
      <c r="B45" s="38"/>
      <c r="C45" s="38"/>
      <c r="D45" s="42"/>
      <c r="H45" s="38"/>
      <c r="J45" s="32"/>
      <c r="L45" s="57"/>
      <c r="M45" s="42"/>
      <c r="P45" s="4"/>
    </row>
    <row r="46" spans="2:16" ht="12" customHeight="1">
      <c r="B46" s="38"/>
      <c r="C46" s="38"/>
      <c r="D46" s="42"/>
      <c r="E46" s="37"/>
      <c r="F46" s="36"/>
      <c r="G46" s="37"/>
      <c r="H46" s="38"/>
      <c r="J46" s="32"/>
      <c r="L46" s="57"/>
      <c r="M46" s="42"/>
      <c r="P46" s="4"/>
    </row>
    <row r="47" spans="2:16" ht="12" customHeight="1">
      <c r="B47" s="38"/>
      <c r="C47" s="38"/>
      <c r="D47" s="38"/>
      <c r="E47" s="37"/>
      <c r="F47" s="36"/>
      <c r="G47" s="37"/>
      <c r="H47" s="38"/>
      <c r="J47" s="32"/>
      <c r="L47" s="57"/>
      <c r="M47" s="42"/>
      <c r="P47" s="4"/>
    </row>
    <row r="48" spans="2:16" ht="12" customHeight="1">
      <c r="B48" s="38"/>
      <c r="C48" s="38"/>
      <c r="D48" s="38"/>
      <c r="E48" s="37"/>
      <c r="F48" s="36"/>
      <c r="G48" s="37"/>
      <c r="H48" s="38"/>
      <c r="J48" s="32"/>
      <c r="L48" s="57"/>
      <c r="M48" s="42"/>
      <c r="P48" s="4"/>
    </row>
    <row r="49" spans="2:16" ht="12" customHeight="1">
      <c r="B49" s="38"/>
      <c r="C49" s="38"/>
      <c r="D49" s="38"/>
      <c r="E49" s="37"/>
      <c r="F49" s="36"/>
      <c r="G49" s="37"/>
      <c r="H49" s="38"/>
      <c r="I49" s="38"/>
      <c r="J49" s="37"/>
      <c r="K49" s="37"/>
      <c r="L49" s="37"/>
      <c r="M49" s="42"/>
      <c r="P49" s="4"/>
    </row>
    <row r="50" spans="2:16" ht="12" customHeight="1">
      <c r="B50" s="38"/>
      <c r="C50" s="38"/>
      <c r="D50" s="38"/>
      <c r="E50" s="37"/>
      <c r="F50" s="36"/>
      <c r="G50" s="37"/>
      <c r="H50" s="38"/>
      <c r="I50" s="37"/>
      <c r="J50" s="37"/>
      <c r="K50" s="37"/>
      <c r="L50" s="37"/>
      <c r="M50" s="42"/>
      <c r="P50" s="4"/>
    </row>
    <row r="51" spans="2:17" ht="12" customHeight="1">
      <c r="B51" s="38"/>
      <c r="C51" s="38"/>
      <c r="D51" s="38"/>
      <c r="E51" s="37"/>
      <c r="F51" s="36"/>
      <c r="G51" s="37"/>
      <c r="H51" s="38" t="s">
        <v>57</v>
      </c>
      <c r="I51" s="38"/>
      <c r="J51" s="37"/>
      <c r="K51" s="37"/>
      <c r="L51" s="37"/>
      <c r="M51" s="42"/>
      <c r="O51" s="35"/>
      <c r="P51" s="35"/>
      <c r="Q51" s="33"/>
    </row>
    <row r="52" spans="2:13" ht="12" customHeight="1">
      <c r="B52" s="38"/>
      <c r="C52" s="37"/>
      <c r="D52" s="38"/>
      <c r="E52" s="37"/>
      <c r="F52" s="36"/>
      <c r="G52" s="37"/>
      <c r="H52" s="37" t="s">
        <v>58</v>
      </c>
      <c r="I52" s="38"/>
      <c r="J52" s="37"/>
      <c r="K52" s="37"/>
      <c r="L52" s="37"/>
      <c r="M52" s="42"/>
    </row>
    <row r="53" spans="2:13" ht="12" customHeight="1">
      <c r="B53" s="38"/>
      <c r="C53" s="38"/>
      <c r="D53" s="38"/>
      <c r="E53" s="37"/>
      <c r="F53" s="36"/>
      <c r="G53" s="37"/>
      <c r="H53" s="38"/>
      <c r="I53" s="38"/>
      <c r="J53" s="37"/>
      <c r="K53" s="37"/>
      <c r="L53" s="37"/>
      <c r="M53" s="42"/>
    </row>
    <row r="54" spans="2:13" ht="12" customHeight="1">
      <c r="B54" s="38"/>
      <c r="C54" s="103" t="s">
        <v>78</v>
      </c>
      <c r="D54" s="38"/>
      <c r="E54" s="37"/>
      <c r="F54" s="36"/>
      <c r="G54" s="37"/>
      <c r="H54" s="38"/>
      <c r="I54" s="38"/>
      <c r="J54" s="37"/>
      <c r="K54" s="37"/>
      <c r="L54" s="37"/>
      <c r="M54" s="42"/>
    </row>
    <row r="55" spans="2:13" ht="12" customHeight="1">
      <c r="B55" s="38"/>
      <c r="C55" s="38"/>
      <c r="D55" s="38"/>
      <c r="E55" s="37"/>
      <c r="F55" s="36"/>
      <c r="G55" s="37"/>
      <c r="H55" s="38"/>
      <c r="I55" s="38"/>
      <c r="J55" s="37"/>
      <c r="K55" s="37"/>
      <c r="L55" s="37"/>
      <c r="M55" s="42"/>
    </row>
    <row r="56" spans="2:13" ht="12" customHeight="1">
      <c r="B56" s="38"/>
      <c r="C56" s="38"/>
      <c r="D56" s="38"/>
      <c r="E56" s="37"/>
      <c r="F56" s="36"/>
      <c r="G56" s="37"/>
      <c r="H56" s="38"/>
      <c r="I56" s="38"/>
      <c r="J56" s="37"/>
      <c r="K56" s="37"/>
      <c r="L56" s="37"/>
      <c r="M56" s="42"/>
    </row>
    <row r="57" spans="2:13" ht="12" customHeight="1">
      <c r="B57" s="38"/>
      <c r="C57" s="103"/>
      <c r="D57" s="38"/>
      <c r="E57" s="37"/>
      <c r="F57" s="36"/>
      <c r="G57" s="37"/>
      <c r="H57" s="38"/>
      <c r="I57" s="38"/>
      <c r="J57" s="37"/>
      <c r="K57" s="37"/>
      <c r="L57" s="37"/>
      <c r="M57" s="42"/>
    </row>
    <row r="58" spans="2:13" ht="12" customHeight="1">
      <c r="B58" s="38"/>
      <c r="C58" s="38"/>
      <c r="D58" s="38"/>
      <c r="E58" s="37"/>
      <c r="F58" s="36"/>
      <c r="G58" s="37"/>
      <c r="H58" s="38"/>
      <c r="I58" s="38"/>
      <c r="J58" s="37"/>
      <c r="K58" s="37"/>
      <c r="L58" s="37"/>
      <c r="M58" s="42"/>
    </row>
    <row r="59" spans="2:13" ht="12" customHeight="1">
      <c r="B59" s="38"/>
      <c r="C59" s="38"/>
      <c r="D59" s="38"/>
      <c r="E59" s="37"/>
      <c r="F59" s="36"/>
      <c r="G59" s="37"/>
      <c r="H59" s="38"/>
      <c r="I59" s="38"/>
      <c r="J59" s="37"/>
      <c r="K59" s="37"/>
      <c r="L59" s="37"/>
      <c r="M59" s="42"/>
    </row>
    <row r="60" spans="2:13" ht="12" customHeight="1">
      <c r="B60" s="38"/>
      <c r="C60" s="38"/>
      <c r="D60" s="38"/>
      <c r="E60" s="37"/>
      <c r="F60" s="36"/>
      <c r="G60" s="37"/>
      <c r="H60" s="103"/>
      <c r="I60" s="38"/>
      <c r="J60" s="37"/>
      <c r="K60" s="37"/>
      <c r="L60" s="37"/>
      <c r="M60" s="42"/>
    </row>
    <row r="61" spans="2:13" ht="12" customHeight="1">
      <c r="B61" s="38"/>
      <c r="C61" s="38"/>
      <c r="D61" s="38"/>
      <c r="E61" s="37"/>
      <c r="F61" s="36"/>
      <c r="G61" s="37"/>
      <c r="H61" s="38"/>
      <c r="I61" s="38"/>
      <c r="J61" s="37"/>
      <c r="K61" s="37"/>
      <c r="L61" s="37"/>
      <c r="M61" s="42"/>
    </row>
    <row r="62" spans="2:13" ht="12" customHeight="1">
      <c r="B62" s="38"/>
      <c r="C62" s="38"/>
      <c r="D62" s="38"/>
      <c r="E62" s="37"/>
      <c r="F62" s="36"/>
      <c r="G62" s="37"/>
      <c r="H62" s="38"/>
      <c r="I62" s="38"/>
      <c r="J62" s="37"/>
      <c r="K62" s="37"/>
      <c r="L62" s="37"/>
      <c r="M62" s="42"/>
    </row>
    <row r="63" spans="2:13" ht="12" customHeight="1">
      <c r="B63" s="38"/>
      <c r="C63" s="38"/>
      <c r="D63" s="38"/>
      <c r="E63" s="37"/>
      <c r="F63" s="36"/>
      <c r="G63" s="37"/>
      <c r="H63" s="38"/>
      <c r="I63" s="38"/>
      <c r="J63" s="37"/>
      <c r="K63" s="37"/>
      <c r="L63" s="37"/>
      <c r="M63" s="42"/>
    </row>
    <row r="64" spans="2:13" ht="12" customHeight="1">
      <c r="B64" s="38"/>
      <c r="C64" s="38"/>
      <c r="E64" s="37"/>
      <c r="F64" s="36"/>
      <c r="G64" s="37"/>
      <c r="H64" s="38"/>
      <c r="I64" s="38"/>
      <c r="J64" s="37"/>
      <c r="K64" s="37"/>
      <c r="L64" s="37"/>
      <c r="M64" s="42"/>
    </row>
    <row r="65" spans="2:13" ht="12" customHeight="1">
      <c r="B65" s="38"/>
      <c r="C65" s="38"/>
      <c r="D65" s="38"/>
      <c r="E65" s="37"/>
      <c r="F65" s="36"/>
      <c r="G65" s="37"/>
      <c r="H65" s="38"/>
      <c r="I65" s="38"/>
      <c r="J65" s="37"/>
      <c r="K65" s="37"/>
      <c r="L65" s="37"/>
      <c r="M65" s="42"/>
    </row>
    <row r="66" spans="2:13" ht="12" customHeight="1">
      <c r="B66" s="38"/>
      <c r="C66" s="103" t="s">
        <v>75</v>
      </c>
      <c r="D66" s="38"/>
      <c r="H66" s="38"/>
      <c r="I66" s="38"/>
      <c r="J66" s="37"/>
      <c r="K66" s="37"/>
      <c r="L66" s="37"/>
      <c r="M66" s="42"/>
    </row>
    <row r="67" spans="2:13" ht="12" customHeight="1">
      <c r="B67" s="38"/>
      <c r="C67" s="103" t="s">
        <v>76</v>
      </c>
      <c r="D67" s="38"/>
      <c r="H67" s="103"/>
      <c r="I67" s="38"/>
      <c r="J67" s="104" t="s">
        <v>77</v>
      </c>
      <c r="K67" s="37"/>
      <c r="L67" s="37"/>
      <c r="M67" s="42"/>
    </row>
    <row r="68" spans="2:13" ht="12" customHeight="1">
      <c r="B68" s="38"/>
      <c r="C68" s="38"/>
      <c r="D68" s="38"/>
      <c r="H68" s="103"/>
      <c r="I68" s="38"/>
      <c r="J68" s="104"/>
      <c r="K68" s="37"/>
      <c r="L68" s="37"/>
      <c r="M68" s="42"/>
    </row>
    <row r="69" spans="2:13" ht="12" customHeight="1">
      <c r="B69" s="38"/>
      <c r="C69" s="38"/>
      <c r="D69" s="38"/>
      <c r="H69" s="38"/>
      <c r="I69" s="38"/>
      <c r="J69" s="37"/>
      <c r="K69" s="37"/>
      <c r="L69" s="37"/>
      <c r="M69" s="42"/>
    </row>
    <row r="70" spans="2:13" ht="12" customHeight="1">
      <c r="B70" s="38"/>
      <c r="C70" s="38"/>
      <c r="D70" s="38"/>
      <c r="H70" s="38"/>
      <c r="I70" s="38"/>
      <c r="J70" s="37"/>
      <c r="K70" s="37"/>
      <c r="L70" s="37"/>
      <c r="M70" s="42"/>
    </row>
    <row r="71" ht="12" customHeight="1">
      <c r="D71" s="38"/>
    </row>
  </sheetData>
  <sheetProtection/>
  <mergeCells count="5">
    <mergeCell ref="I5:J5"/>
    <mergeCell ref="P6:P7"/>
    <mergeCell ref="I7:K7"/>
    <mergeCell ref="C9:D12"/>
    <mergeCell ref="H9:H12"/>
  </mergeCells>
  <conditionalFormatting sqref="F23:F27 F29:F32 J21:J26 F17:F19 J28:J48 O10:Q50 F43:F46">
    <cfRule type="cellIs" priority="4" dxfId="9" operator="equal" stopIfTrue="1">
      <formula>0</formula>
    </cfRule>
  </conditionalFormatting>
  <conditionalFormatting sqref="H9">
    <cfRule type="cellIs" priority="5" dxfId="9" operator="equal" stopIfTrue="1">
      <formula>"""外来"""</formula>
    </cfRule>
  </conditionalFormatting>
  <conditionalFormatting sqref="C4">
    <cfRule type="cellIs" priority="6" dxfId="10" operator="notEqual" stopIfTrue="1">
      <formula>" "</formula>
    </cfRule>
  </conditionalFormatting>
  <conditionalFormatting sqref="F33:F34 F36:F42">
    <cfRule type="cellIs" priority="2" dxfId="9" operator="equal" stopIfTrue="1">
      <formula>0</formula>
    </cfRule>
  </conditionalFormatting>
  <conditionalFormatting sqref="F35">
    <cfRule type="cellIs" priority="1" dxfId="9" operator="equal" stopIfTrue="1">
      <formula>0</formula>
    </cfRule>
  </conditionalFormatting>
  <printOptions/>
  <pageMargins left="0.11811023622047245" right="0.15748031496062992" top="0.15748031496062992" bottom="0.3149606299212598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市立大洲病院</cp:lastModifiedBy>
  <cp:lastPrinted>2017-10-23T00:41:08Z</cp:lastPrinted>
  <dcterms:created xsi:type="dcterms:W3CDTF">2009-08-12T06:14:26Z</dcterms:created>
  <dcterms:modified xsi:type="dcterms:W3CDTF">2020-04-15T05:44:50Z</dcterms:modified>
  <cp:category/>
  <cp:version/>
  <cp:contentType/>
  <cp:contentStatus/>
</cp:coreProperties>
</file>